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15600" windowHeight="11640" firstSheet="1" activeTab="3"/>
  </bookViews>
  <sheets>
    <sheet name="Phụ lục 01" sheetId="9" state="hidden" r:id="rId1"/>
    <sheet name="B01" sheetId="4" r:id="rId2"/>
    <sheet name="B02" sheetId="5" r:id="rId3"/>
    <sheet name="B03" sheetId="6" r:id="rId4"/>
    <sheet name="B04" sheetId="7" state="hidden" r:id="rId5"/>
  </sheets>
  <externalReferences>
    <externalReference r:id="rId6"/>
    <externalReference r:id="rId7"/>
    <externalReference r:id="rId8"/>
  </externalReferences>
  <definedNames>
    <definedName name="___ct456789" localSheetId="2">IF(#REF!="","",#REF!*#REF!)</definedName>
    <definedName name="___ct456789" localSheetId="3">IF(#REF!="","",#REF!*#REF!)</definedName>
    <definedName name="___ct456789">IF(#REF!="","",#REF!*#REF!)</definedName>
    <definedName name="__b100000" localSheetId="2">#REF!</definedName>
    <definedName name="__b100000" localSheetId="3">#REF!</definedName>
    <definedName name="__b100000">#REF!</definedName>
    <definedName name="__B72172" localSheetId="2">#REF!</definedName>
    <definedName name="__B72172" localSheetId="3">#REF!</definedName>
    <definedName name="__B72172">#REF!</definedName>
    <definedName name="__B86000" localSheetId="2">#REF!</definedName>
    <definedName name="__B86000" localSheetId="3">#REF!</definedName>
    <definedName name="__B86000">#REF!</definedName>
    <definedName name="__boi1" localSheetId="2">#REF!</definedName>
    <definedName name="__boi1" localSheetId="3">#REF!</definedName>
    <definedName name="__boi1">#REF!</definedName>
    <definedName name="__boi2" localSheetId="2">#REF!</definedName>
    <definedName name="__boi2" localSheetId="3">#REF!</definedName>
    <definedName name="__boi2">#REF!</definedName>
    <definedName name="__boi3" localSheetId="2">#REF!</definedName>
    <definedName name="__boi3" localSheetId="3">#REF!</definedName>
    <definedName name="__boi3">#REF!</definedName>
    <definedName name="__boi4" localSheetId="2">#REF!</definedName>
    <definedName name="__boi4" localSheetId="3">#REF!</definedName>
    <definedName name="__boi4">#REF!</definedName>
    <definedName name="__BTM150" localSheetId="2">#REF!</definedName>
    <definedName name="__BTM150" localSheetId="3">#REF!</definedName>
    <definedName name="__BTM150">#REF!</definedName>
    <definedName name="__BTM200" localSheetId="2">#REF!</definedName>
    <definedName name="__BTM200" localSheetId="3">#REF!</definedName>
    <definedName name="__BTM200">#REF!</definedName>
    <definedName name="__BTM50" localSheetId="2">#REF!</definedName>
    <definedName name="__BTM50" localSheetId="3">#REF!</definedName>
    <definedName name="__BTM50">#REF!</definedName>
    <definedName name="__CON1" localSheetId="2">#REF!</definedName>
    <definedName name="__CON1" localSheetId="3">#REF!</definedName>
    <definedName name="__CON1">#REF!</definedName>
    <definedName name="__CON2" localSheetId="2">#REF!</definedName>
    <definedName name="__CON2" localSheetId="3">#REF!</definedName>
    <definedName name="__CON2">#REF!</definedName>
    <definedName name="__ct456789" localSheetId="2">IF(#REF!="","",#REF!*#REF!)</definedName>
    <definedName name="__ct456789" localSheetId="3">IF(#REF!="","",#REF!*#REF!)</definedName>
    <definedName name="__ct456789">IF(#REF!="","",#REF!*#REF!)</definedName>
    <definedName name="__ddn400" localSheetId="2">#REF!</definedName>
    <definedName name="__ddn400" localSheetId="3">#REF!</definedName>
    <definedName name="__ddn400">#REF!</definedName>
    <definedName name="__ddn600" localSheetId="2">#REF!</definedName>
    <definedName name="__ddn600" localSheetId="3">#REF!</definedName>
    <definedName name="__ddn600">#REF!</definedName>
    <definedName name="__hom2" localSheetId="2">#REF!</definedName>
    <definedName name="__hom2" localSheetId="3">#REF!</definedName>
    <definedName name="__hom2">#REF!</definedName>
    <definedName name="__KM188" localSheetId="2">#REF!</definedName>
    <definedName name="__KM188" localSheetId="3">#REF!</definedName>
    <definedName name="__KM188">#REF!</definedName>
    <definedName name="__km189" localSheetId="2">#REF!</definedName>
    <definedName name="__km189" localSheetId="3">#REF!</definedName>
    <definedName name="__km189">#REF!</definedName>
    <definedName name="__km190" localSheetId="2">#REF!</definedName>
    <definedName name="__km190" localSheetId="3">#REF!</definedName>
    <definedName name="__km190">#REF!</definedName>
    <definedName name="__km191" localSheetId="2">#REF!</definedName>
    <definedName name="__km191" localSheetId="3">#REF!</definedName>
    <definedName name="__km191">#REF!</definedName>
    <definedName name="__km192" localSheetId="2">#REF!</definedName>
    <definedName name="__km192" localSheetId="3">#REF!</definedName>
    <definedName name="__km192">#REF!</definedName>
    <definedName name="__km193" localSheetId="2">#REF!</definedName>
    <definedName name="__km193" localSheetId="3">#REF!</definedName>
    <definedName name="__km193">#REF!</definedName>
    <definedName name="__km194" localSheetId="2">#REF!</definedName>
    <definedName name="__km194" localSheetId="3">#REF!</definedName>
    <definedName name="__km194">#REF!</definedName>
    <definedName name="__km195" localSheetId="2">#REF!</definedName>
    <definedName name="__km195" localSheetId="3">#REF!</definedName>
    <definedName name="__km195">#REF!</definedName>
    <definedName name="__km196" localSheetId="2">#REF!</definedName>
    <definedName name="__km196" localSheetId="3">#REF!</definedName>
    <definedName name="__km196">#REF!</definedName>
    <definedName name="__km197" localSheetId="2">#REF!</definedName>
    <definedName name="__km197" localSheetId="3">#REF!</definedName>
    <definedName name="__km197">#REF!</definedName>
    <definedName name="__km198" localSheetId="2">#REF!</definedName>
    <definedName name="__km198" localSheetId="3">#REF!</definedName>
    <definedName name="__km198">#REF!</definedName>
    <definedName name="__MAC12" localSheetId="2">#REF!</definedName>
    <definedName name="__MAC12" localSheetId="3">#REF!</definedName>
    <definedName name="__MAC12">#REF!</definedName>
    <definedName name="__MAC46" localSheetId="2">#REF!</definedName>
    <definedName name="__MAC46" localSheetId="3">#REF!</definedName>
    <definedName name="__MAC46">#REF!</definedName>
    <definedName name="__NCL100" localSheetId="2">#REF!</definedName>
    <definedName name="__NCL100" localSheetId="3">#REF!</definedName>
    <definedName name="__NCL100">#REF!</definedName>
    <definedName name="__NCL200" localSheetId="2">#REF!</definedName>
    <definedName name="__NCL200" localSheetId="3">#REF!</definedName>
    <definedName name="__NCL200">#REF!</definedName>
    <definedName name="__NCL250" localSheetId="2">#REF!</definedName>
    <definedName name="__NCL250" localSheetId="3">#REF!</definedName>
    <definedName name="__NCL250">#REF!</definedName>
    <definedName name="__NET2" localSheetId="2">#REF!</definedName>
    <definedName name="__NET2" localSheetId="3">#REF!</definedName>
    <definedName name="__NET2">#REF!</definedName>
    <definedName name="__nin190" localSheetId="2">#REF!</definedName>
    <definedName name="__nin190" localSheetId="3">#REF!</definedName>
    <definedName name="__nin190">#REF!</definedName>
    <definedName name="__Sat27" localSheetId="2">#REF!</definedName>
    <definedName name="__Sat27" localSheetId="3">#REF!</definedName>
    <definedName name="__Sat27">#REF!</definedName>
    <definedName name="__Sat6" localSheetId="2">#REF!</definedName>
    <definedName name="__Sat6" localSheetId="3">#REF!</definedName>
    <definedName name="__Sat6">#REF!</definedName>
    <definedName name="__sc1" localSheetId="2">#REF!</definedName>
    <definedName name="__sc1" localSheetId="3">#REF!</definedName>
    <definedName name="__sc1">#REF!</definedName>
    <definedName name="__SC2" localSheetId="2">#REF!</definedName>
    <definedName name="__SC2" localSheetId="3">#REF!</definedName>
    <definedName name="__SC2">#REF!</definedName>
    <definedName name="__sc3" localSheetId="2">#REF!</definedName>
    <definedName name="__sc3" localSheetId="3">#REF!</definedName>
    <definedName name="__sc3">#REF!</definedName>
    <definedName name="__SN3" localSheetId="2">#REF!</definedName>
    <definedName name="__SN3" localSheetId="3">#REF!</definedName>
    <definedName name="__SN3">#REF!</definedName>
    <definedName name="__sua20" localSheetId="2">#REF!</definedName>
    <definedName name="__sua20" localSheetId="3">#REF!</definedName>
    <definedName name="__sua20">#REF!</definedName>
    <definedName name="__sua30" localSheetId="2">#REF!</definedName>
    <definedName name="__sua30" localSheetId="3">#REF!</definedName>
    <definedName name="__sua30">#REF!</definedName>
    <definedName name="__TL1" localSheetId="2">#REF!</definedName>
    <definedName name="__TL1" localSheetId="3">#REF!</definedName>
    <definedName name="__TL1">#REF!</definedName>
    <definedName name="__TL2" localSheetId="2">#REF!</definedName>
    <definedName name="__TL2" localSheetId="3">#REF!</definedName>
    <definedName name="__TL2">#REF!</definedName>
    <definedName name="__TL3" localSheetId="2">#REF!</definedName>
    <definedName name="__TL3" localSheetId="3">#REF!</definedName>
    <definedName name="__TL3">#REF!</definedName>
    <definedName name="__TLA120" localSheetId="2">#REF!</definedName>
    <definedName name="__TLA120" localSheetId="3">#REF!</definedName>
    <definedName name="__TLA120">#REF!</definedName>
    <definedName name="__TLA35" localSheetId="2">#REF!</definedName>
    <definedName name="__TLA35" localSheetId="3">#REF!</definedName>
    <definedName name="__TLA35">#REF!</definedName>
    <definedName name="__TLA50" localSheetId="2">#REF!</definedName>
    <definedName name="__TLA50" localSheetId="3">#REF!</definedName>
    <definedName name="__TLA50">#REF!</definedName>
    <definedName name="__TLA70" localSheetId="2">#REF!</definedName>
    <definedName name="__TLA70" localSheetId="3">#REF!</definedName>
    <definedName name="__TLA70">#REF!</definedName>
    <definedName name="__TLA95" localSheetId="2">#REF!</definedName>
    <definedName name="__TLA95" localSheetId="3">#REF!</definedName>
    <definedName name="__TLA95">#REF!</definedName>
    <definedName name="__tz593" localSheetId="2">#REF!</definedName>
    <definedName name="__tz593" localSheetId="3">#REF!</definedName>
    <definedName name="__tz593">#REF!</definedName>
    <definedName name="__TH1" localSheetId="2">#REF!</definedName>
    <definedName name="__TH1" localSheetId="3">#REF!</definedName>
    <definedName name="__TH1">#REF!</definedName>
    <definedName name="__TH2" localSheetId="2">#REF!</definedName>
    <definedName name="__TH2" localSheetId="3">#REF!</definedName>
    <definedName name="__TH2">#REF!</definedName>
    <definedName name="__TH3" localSheetId="2">#REF!</definedName>
    <definedName name="__TH3" localSheetId="3">#REF!</definedName>
    <definedName name="__TH3">#REF!</definedName>
    <definedName name="__VL100" localSheetId="2">#REF!</definedName>
    <definedName name="__VL100" localSheetId="3">#REF!</definedName>
    <definedName name="__VL100">#REF!</definedName>
    <definedName name="__VL200" localSheetId="2">#REF!</definedName>
    <definedName name="__VL200" localSheetId="3">#REF!</definedName>
    <definedName name="__VL200">#REF!</definedName>
    <definedName name="__VL250" localSheetId="2">#REF!</definedName>
    <definedName name="__VL250" localSheetId="3">#REF!</definedName>
    <definedName name="__VL250">#REF!</definedName>
    <definedName name="_1">#N/A</definedName>
    <definedName name="_1000A01">#N/A</definedName>
    <definedName name="_2">#N/A</definedName>
    <definedName name="_40x4">5100</definedName>
    <definedName name="_b100000" localSheetId="2">#REF!</definedName>
    <definedName name="_b100000" localSheetId="3">#REF!</definedName>
    <definedName name="_b100000" localSheetId="4">#REF!</definedName>
    <definedName name="_b100000">#REF!</definedName>
    <definedName name="_B72172" localSheetId="2">#REF!</definedName>
    <definedName name="_B72172" localSheetId="3">#REF!</definedName>
    <definedName name="_B72172">#REF!</definedName>
    <definedName name="_B86000" localSheetId="2">#REF!</definedName>
    <definedName name="_B86000" localSheetId="3">#REF!</definedName>
    <definedName name="_B86000">#REF!</definedName>
    <definedName name="_boi1" localSheetId="2">#REF!</definedName>
    <definedName name="_boi1" localSheetId="3">#REF!</definedName>
    <definedName name="_boi1">#REF!</definedName>
    <definedName name="_boi2" localSheetId="2">#REF!</definedName>
    <definedName name="_boi2" localSheetId="3">#REF!</definedName>
    <definedName name="_boi2">#REF!</definedName>
    <definedName name="_boi3" localSheetId="2">#REF!</definedName>
    <definedName name="_boi3" localSheetId="3">#REF!</definedName>
    <definedName name="_boi3">#REF!</definedName>
    <definedName name="_boi4" localSheetId="2">#REF!</definedName>
    <definedName name="_boi4" localSheetId="3">#REF!</definedName>
    <definedName name="_boi4">#REF!</definedName>
    <definedName name="_BTM150" localSheetId="2">#REF!</definedName>
    <definedName name="_BTM150" localSheetId="3">#REF!</definedName>
    <definedName name="_BTM150">#REF!</definedName>
    <definedName name="_BTM200" localSheetId="2">#REF!</definedName>
    <definedName name="_BTM200" localSheetId="3">#REF!</definedName>
    <definedName name="_BTM200">#REF!</definedName>
    <definedName name="_BTM50" localSheetId="2">#REF!</definedName>
    <definedName name="_BTM50" localSheetId="3">#REF!</definedName>
    <definedName name="_BTM50">#REF!</definedName>
    <definedName name="_CON1" localSheetId="2">#REF!</definedName>
    <definedName name="_CON1" localSheetId="3">#REF!</definedName>
    <definedName name="_CON1">#REF!</definedName>
    <definedName name="_CON2" localSheetId="2">#REF!</definedName>
    <definedName name="_CON2" localSheetId="3">#REF!</definedName>
    <definedName name="_CON2">#REF!</definedName>
    <definedName name="_ct456789" localSheetId="2">IF(#REF!="","",#REF!*#REF!)</definedName>
    <definedName name="_ct456789" localSheetId="3">IF(#REF!="","",#REF!*#REF!)</definedName>
    <definedName name="_ct456789">IF(#REF!="","",#REF!*#REF!)</definedName>
    <definedName name="_ddn400" localSheetId="2">#REF!</definedName>
    <definedName name="_ddn400" localSheetId="3">#REF!</definedName>
    <definedName name="_ddn400">#REF!</definedName>
    <definedName name="_ddn600" localSheetId="2">#REF!</definedName>
    <definedName name="_ddn600" localSheetId="3">#REF!</definedName>
    <definedName name="_ddn600">#REF!</definedName>
    <definedName name="_Fill" localSheetId="2" hidden="1">#REF!</definedName>
    <definedName name="_Fill" localSheetId="3" hidden="1">#REF!</definedName>
    <definedName name="_Fill" hidden="1">#REF!</definedName>
    <definedName name="_xlnm._FilterDatabase" localSheetId="4" hidden="1">'B04'!$A$8:$K$870</definedName>
    <definedName name="_hom2" localSheetId="2">#REF!</definedName>
    <definedName name="_hom2" localSheetId="3">#REF!</definedName>
    <definedName name="_hom2" localSheetId="0">#REF!</definedName>
    <definedName name="_hom2">#REF!</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KM188" localSheetId="2">#REF!</definedName>
    <definedName name="_KM188" localSheetId="3">#REF!</definedName>
    <definedName name="_KM188">#REF!</definedName>
    <definedName name="_km189" localSheetId="2">#REF!</definedName>
    <definedName name="_km189" localSheetId="3">#REF!</definedName>
    <definedName name="_km189">#REF!</definedName>
    <definedName name="_km190" localSheetId="2">#REF!</definedName>
    <definedName name="_km190" localSheetId="3">#REF!</definedName>
    <definedName name="_km190">#REF!</definedName>
    <definedName name="_km191" localSheetId="2">#REF!</definedName>
    <definedName name="_km191" localSheetId="3">#REF!</definedName>
    <definedName name="_km191">#REF!</definedName>
    <definedName name="_km192" localSheetId="2">#REF!</definedName>
    <definedName name="_km192" localSheetId="3">#REF!</definedName>
    <definedName name="_km192">#REF!</definedName>
    <definedName name="_km193" localSheetId="2">#REF!</definedName>
    <definedName name="_km193" localSheetId="3">#REF!</definedName>
    <definedName name="_km193">#REF!</definedName>
    <definedName name="_km194" localSheetId="2">#REF!</definedName>
    <definedName name="_km194" localSheetId="3">#REF!</definedName>
    <definedName name="_km194">#REF!</definedName>
    <definedName name="_km195" localSheetId="2">#REF!</definedName>
    <definedName name="_km195" localSheetId="3">#REF!</definedName>
    <definedName name="_km195">#REF!</definedName>
    <definedName name="_km196" localSheetId="2">#REF!</definedName>
    <definedName name="_km196" localSheetId="3">#REF!</definedName>
    <definedName name="_km196">#REF!</definedName>
    <definedName name="_km197" localSheetId="2">#REF!</definedName>
    <definedName name="_km197" localSheetId="3">#REF!</definedName>
    <definedName name="_km197">#REF!</definedName>
    <definedName name="_km198" localSheetId="2">#REF!</definedName>
    <definedName name="_km198" localSheetId="3">#REF!</definedName>
    <definedName name="_km198">#REF!</definedName>
    <definedName name="_MAC12" localSheetId="2">#REF!</definedName>
    <definedName name="_MAC12" localSheetId="3">#REF!</definedName>
    <definedName name="_MAC12">#REF!</definedName>
    <definedName name="_MAC46" localSheetId="2">#REF!</definedName>
    <definedName name="_MAC46" localSheetId="3">#REF!</definedName>
    <definedName name="_MAC46">#REF!</definedName>
    <definedName name="_NCL100" localSheetId="2">#REF!</definedName>
    <definedName name="_NCL100" localSheetId="3">#REF!</definedName>
    <definedName name="_NCL100">#REF!</definedName>
    <definedName name="_NCL200" localSheetId="2">#REF!</definedName>
    <definedName name="_NCL200" localSheetId="3">#REF!</definedName>
    <definedName name="_NCL200">#REF!</definedName>
    <definedName name="_NCL250" localSheetId="2">#REF!</definedName>
    <definedName name="_NCL250" localSheetId="3">#REF!</definedName>
    <definedName name="_NCL250">#REF!</definedName>
    <definedName name="_NET2" localSheetId="2">#REF!</definedName>
    <definedName name="_NET2" localSheetId="3">#REF!</definedName>
    <definedName name="_NET2">#REF!</definedName>
    <definedName name="_nin190" localSheetId="2">#REF!</definedName>
    <definedName name="_nin190" localSheetId="3">#REF!</definedName>
    <definedName name="_nin190">#REF!</definedName>
    <definedName name="_Order1" hidden="1">255</definedName>
    <definedName name="_Order2" hidden="1">255</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_Sat27" localSheetId="2">#REF!</definedName>
    <definedName name="_Sat27" localSheetId="3">#REF!</definedName>
    <definedName name="_Sat27">#REF!</definedName>
    <definedName name="_Sat6" localSheetId="2">#REF!</definedName>
    <definedName name="_Sat6" localSheetId="3">#REF!</definedName>
    <definedName name="_Sat6">#REF!</definedName>
    <definedName name="_sc1" localSheetId="2">#REF!</definedName>
    <definedName name="_sc1" localSheetId="3">#REF!</definedName>
    <definedName name="_sc1">#REF!</definedName>
    <definedName name="_SC2" localSheetId="2">#REF!</definedName>
    <definedName name="_SC2" localSheetId="3">#REF!</definedName>
    <definedName name="_SC2">#REF!</definedName>
    <definedName name="_sc3" localSheetId="2">#REF!</definedName>
    <definedName name="_sc3" localSheetId="3">#REF!</definedName>
    <definedName name="_sc3">#REF!</definedName>
    <definedName name="_SN3" localSheetId="2">#REF!</definedName>
    <definedName name="_SN3" localSheetId="3">#REF!</definedName>
    <definedName name="_SN3">#REF!</definedName>
    <definedName name="_Sort" localSheetId="2" hidden="1">#REF!</definedName>
    <definedName name="_Sort" localSheetId="3" hidden="1">#REF!</definedName>
    <definedName name="_Sort" hidden="1">#REF!</definedName>
    <definedName name="_sua20" localSheetId="2">#REF!</definedName>
    <definedName name="_sua20" localSheetId="3">#REF!</definedName>
    <definedName name="_sua20">#REF!</definedName>
    <definedName name="_sua30" localSheetId="2">#REF!</definedName>
    <definedName name="_sua30" localSheetId="3">#REF!</definedName>
    <definedName name="_sua30">#REF!</definedName>
    <definedName name="_TL1" localSheetId="2">#REF!</definedName>
    <definedName name="_TL1" localSheetId="3">#REF!</definedName>
    <definedName name="_TL1">#REF!</definedName>
    <definedName name="_TL2" localSheetId="2">#REF!</definedName>
    <definedName name="_TL2" localSheetId="3">#REF!</definedName>
    <definedName name="_TL2">#REF!</definedName>
    <definedName name="_TL3" localSheetId="2">#REF!</definedName>
    <definedName name="_TL3" localSheetId="3">#REF!</definedName>
    <definedName name="_TL3">#REF!</definedName>
    <definedName name="_TLA120" localSheetId="2">#REF!</definedName>
    <definedName name="_TLA120" localSheetId="3">#REF!</definedName>
    <definedName name="_TLA120">#REF!</definedName>
    <definedName name="_TLA35" localSheetId="2">#REF!</definedName>
    <definedName name="_TLA35" localSheetId="3">#REF!</definedName>
    <definedName name="_TLA35">#REF!</definedName>
    <definedName name="_TLA50" localSheetId="2">#REF!</definedName>
    <definedName name="_TLA50" localSheetId="3">#REF!</definedName>
    <definedName name="_TLA50">#REF!</definedName>
    <definedName name="_TLA70" localSheetId="2">#REF!</definedName>
    <definedName name="_TLA70" localSheetId="3">#REF!</definedName>
    <definedName name="_TLA70">#REF!</definedName>
    <definedName name="_TLA95" localSheetId="2">#REF!</definedName>
    <definedName name="_TLA95" localSheetId="3">#REF!</definedName>
    <definedName name="_TLA95">#REF!</definedName>
    <definedName name="_tz593" localSheetId="2">#REF!</definedName>
    <definedName name="_tz593" localSheetId="3">#REF!</definedName>
    <definedName name="_tz593">#REF!</definedName>
    <definedName name="_TH1" localSheetId="2">#REF!</definedName>
    <definedName name="_TH1" localSheetId="3">#REF!</definedName>
    <definedName name="_TH1">#REF!</definedName>
    <definedName name="_TH2" localSheetId="2">#REF!</definedName>
    <definedName name="_TH2" localSheetId="3">#REF!</definedName>
    <definedName name="_TH2">#REF!</definedName>
    <definedName name="_TH3" localSheetId="2">#REF!</definedName>
    <definedName name="_TH3" localSheetId="3">#REF!</definedName>
    <definedName name="_TH3">#REF!</definedName>
    <definedName name="_VL100" localSheetId="2">#REF!</definedName>
    <definedName name="_VL100" localSheetId="3">#REF!</definedName>
    <definedName name="_VL100">#REF!</definedName>
    <definedName name="_VL200" localSheetId="2">#REF!</definedName>
    <definedName name="_VL200" localSheetId="3">#REF!</definedName>
    <definedName name="_VL200">#REF!</definedName>
    <definedName name="_VL250" localSheetId="2">#REF!</definedName>
    <definedName name="_VL250" localSheetId="3">#REF!</definedName>
    <definedName name="_VL250">#REF!</definedName>
    <definedName name="a_" localSheetId="2">#REF!</definedName>
    <definedName name="a_" localSheetId="3">#REF!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2">#REF!</definedName>
    <definedName name="A120_" localSheetId="3">#REF!</definedName>
    <definedName name="A120_" localSheetId="4">#REF!</definedName>
    <definedName name="A120_">#REF!</definedName>
    <definedName name="a277Print_Titles" localSheetId="2">#REF!</definedName>
    <definedName name="a277Print_Titles" localSheetId="3">#REF!</definedName>
    <definedName name="a277Print_Titles">#REF!</definedName>
    <definedName name="A35_" localSheetId="2">#REF!</definedName>
    <definedName name="A35_" localSheetId="3">#REF!</definedName>
    <definedName name="A35_">#REF!</definedName>
    <definedName name="A50_" localSheetId="2">#REF!</definedName>
    <definedName name="A50_" localSheetId="3">#REF!</definedName>
    <definedName name="A50_">#REF!</definedName>
    <definedName name="A6N2" localSheetId="2">#REF!</definedName>
    <definedName name="A6N2" localSheetId="3">#REF!</definedName>
    <definedName name="A6N2">#REF!</definedName>
    <definedName name="A6N3" localSheetId="2">#REF!</definedName>
    <definedName name="A6N3" localSheetId="3">#REF!</definedName>
    <definedName name="A6N3">#REF!</definedName>
    <definedName name="A70_" localSheetId="2">#REF!</definedName>
    <definedName name="A70_" localSheetId="3">#REF!</definedName>
    <definedName name="A70_">#REF!</definedName>
    <definedName name="A95_" localSheetId="2">#REF!</definedName>
    <definedName name="A95_" localSheetId="3">#REF!</definedName>
    <definedName name="A95_">#REF!</definedName>
    <definedName name="AA" localSheetId="2">#REF!</definedName>
    <definedName name="AA" localSheetId="3">#REF!</definedName>
    <definedName name="AA">#REF!</definedName>
    <definedName name="Ab" localSheetId="2">#REF!</definedName>
    <definedName name="Ab" localSheetId="3">#REF!</definedName>
    <definedName name="Ab">#REF!</definedName>
    <definedName name="abc" localSheetId="2">#REF!</definedName>
    <definedName name="abc" localSheetId="3">#REF!</definedName>
    <definedName name="abc">#REF!</definedName>
    <definedName name="AC120_" localSheetId="2">#REF!</definedName>
    <definedName name="AC120_" localSheetId="3">#REF!</definedName>
    <definedName name="AC120_">#REF!</definedName>
    <definedName name="AC35_" localSheetId="2">#REF!</definedName>
    <definedName name="AC35_" localSheetId="3">#REF!</definedName>
    <definedName name="AC35_">#REF!</definedName>
    <definedName name="AC50_" localSheetId="2">#REF!</definedName>
    <definedName name="AC50_" localSheetId="3">#REF!</definedName>
    <definedName name="AC50_">#REF!</definedName>
    <definedName name="AC70_" localSheetId="2">#REF!</definedName>
    <definedName name="AC70_" localSheetId="3">#REF!</definedName>
    <definedName name="AC70_">#REF!</definedName>
    <definedName name="AC95_" localSheetId="2">#REF!</definedName>
    <definedName name="AC95_" localSheetId="3">#REF!</definedName>
    <definedName name="AC95_">#REF!</definedName>
    <definedName name="ag15F80" localSheetId="2">#REF!</definedName>
    <definedName name="ag15F80" localSheetId="3">#REF!</definedName>
    <definedName name="ag15F80">#REF!</definedName>
    <definedName name="alfa" localSheetId="2">#REF!</definedName>
    <definedName name="alfa" localSheetId="3">#REF!</definedName>
    <definedName name="alfa">#REF!</definedName>
    <definedName name="All_Item" localSheetId="2">#REF!</definedName>
    <definedName name="All_Item" localSheetId="3">#REF!</definedName>
    <definedName name="All_Item">#REF!</definedName>
    <definedName name="ALPIN">#N/A</definedName>
    <definedName name="ALPJYOU">#N/A</definedName>
    <definedName name="ALPTOI">#N/A</definedName>
    <definedName name="anfa" localSheetId="2">#REF!</definedName>
    <definedName name="anfa" localSheetId="3">#REF!</definedName>
    <definedName name="anfa" localSheetId="4">#REF!</definedName>
    <definedName name="anfa">#REF!</definedName>
    <definedName name="b60x" localSheetId="2">#REF!</definedName>
    <definedName name="b60x" localSheetId="3">#REF!</definedName>
    <definedName name="b60x">#REF!</definedName>
    <definedName name="b80x" localSheetId="2">#REF!</definedName>
    <definedName name="b80x" localSheetId="3">#REF!</definedName>
    <definedName name="b80x">#REF!</definedName>
    <definedName name="BANG_CHI_TIET_THI_NGHIEM_CONG_TO" localSheetId="2">#REF!</definedName>
    <definedName name="BANG_CHI_TIET_THI_NGHIEM_CONG_TO" localSheetId="3">#REF!</definedName>
    <definedName name="BANG_CHI_TIET_THI_NGHIEM_CONG_TO">#REF!</definedName>
    <definedName name="BANG_CHI_TIET_THI_NGHIEM_DZ0.4KV" localSheetId="2">#REF!</definedName>
    <definedName name="BANG_CHI_TIET_THI_NGHIEM_DZ0.4KV" localSheetId="3">#REF!</definedName>
    <definedName name="BANG_CHI_TIET_THI_NGHIEM_DZ0.4KV">#REF!</definedName>
    <definedName name="BANG_TONG_HOP_CONG_TO" localSheetId="2">#REF!</definedName>
    <definedName name="BANG_TONG_HOP_CONG_TO" localSheetId="3">#REF!</definedName>
    <definedName name="BANG_TONG_HOP_CONG_TO">#REF!</definedName>
    <definedName name="BANG_TONG_HOP_DZ0.4KV" localSheetId="2">#REF!</definedName>
    <definedName name="BANG_TONG_HOP_DZ0.4KV" localSheetId="3">#REF!</definedName>
    <definedName name="BANG_TONG_HOP_DZ0.4KV">#REF!</definedName>
    <definedName name="BANG_TONG_HOP_DZ22KV" localSheetId="2">#REF!</definedName>
    <definedName name="BANG_TONG_HOP_DZ22KV" localSheetId="3">#REF!</definedName>
    <definedName name="BANG_TONG_HOP_DZ22KV">#REF!</definedName>
    <definedName name="BANG_TONG_HOP_KHO_BAI" localSheetId="2">#REF!</definedName>
    <definedName name="BANG_TONG_HOP_KHO_BAI" localSheetId="3">#REF!</definedName>
    <definedName name="BANG_TONG_HOP_KHO_BAI">#REF!</definedName>
    <definedName name="BANG_TONG_HOP_TBA" localSheetId="2">#REF!</definedName>
    <definedName name="BANG_TONG_HOP_TBA" localSheetId="3">#REF!</definedName>
    <definedName name="BANG_TONG_HOP_TBA">#REF!</definedName>
    <definedName name="BB" localSheetId="2">#REF!</definedName>
    <definedName name="BB" localSheetId="3">#REF!</definedName>
    <definedName name="BB">#REF!</definedName>
    <definedName name="Book2" localSheetId="2">#REF!</definedName>
    <definedName name="Book2" localSheetId="3">#REF!</definedName>
    <definedName name="Book2">#REF!</definedName>
    <definedName name="BOQ" localSheetId="2">#REF!</definedName>
    <definedName name="BOQ" localSheetId="3">#REF!</definedName>
    <definedName name="BOQ">#REF!</definedName>
    <definedName name="BT" localSheetId="2">#REF!</definedName>
    <definedName name="BT" localSheetId="3">#REF!</definedName>
    <definedName name="BT">#REF!</definedName>
    <definedName name="BU_CHENH_LECH_DZ0.4KV" localSheetId="2">#REF!</definedName>
    <definedName name="BU_CHENH_LECH_DZ0.4KV" localSheetId="3">#REF!</definedName>
    <definedName name="BU_CHENH_LECH_DZ0.4KV">#REF!</definedName>
    <definedName name="BU_CHENH_LECH_DZ22KV" localSheetId="2">#REF!</definedName>
    <definedName name="BU_CHENH_LECH_DZ22KV" localSheetId="3">#REF!</definedName>
    <definedName name="BU_CHENH_LECH_DZ22KV">#REF!</definedName>
    <definedName name="BU_CHENH_LECH_TBA" localSheetId="2">#REF!</definedName>
    <definedName name="BU_CHENH_LECH_TBA" localSheetId="3">#REF!</definedName>
    <definedName name="BU_CHENH_LECH_TBA">#REF!</definedName>
    <definedName name="Bulongma">8700</definedName>
    <definedName name="buoc" localSheetId="2">#REF!</definedName>
    <definedName name="buoc" localSheetId="3">#REF!</definedName>
    <definedName name="buoc" localSheetId="4">#REF!</definedName>
    <definedName name="buoc">#REF!</definedName>
    <definedName name="BVCISUMMARY" localSheetId="2">#REF!</definedName>
    <definedName name="BVCISUMMARY" localSheetId="3">#REF!</definedName>
    <definedName name="BVCISUMMARY">#REF!</definedName>
    <definedName name="BŸo_cŸo_täng_hìp_giŸ_trÙ_t_i_s_n_câ__Ùnh" localSheetId="2">#REF!</definedName>
    <definedName name="BŸo_cŸo_täng_hìp_giŸ_trÙ_t_i_s_n_câ__Ùnh" localSheetId="3">#REF!</definedName>
    <definedName name="BŸo_cŸo_täng_hìp_giŸ_trÙ_t_i_s_n_câ__Ùnh">#REF!</definedName>
    <definedName name="C.1.1..Phat_tuyen" localSheetId="2">#REF!</definedName>
    <definedName name="C.1.1..Phat_tuyen" localSheetId="3">#REF!</definedName>
    <definedName name="C.1.1..Phat_tuyen">#REF!</definedName>
    <definedName name="C.1.10..VC_Thu_cong_CG" localSheetId="2">#REF!</definedName>
    <definedName name="C.1.10..VC_Thu_cong_CG" localSheetId="3">#REF!</definedName>
    <definedName name="C.1.10..VC_Thu_cong_CG">#REF!</definedName>
    <definedName name="C.1.2..Chat_cay_thu_cong" localSheetId="2">#REF!</definedName>
    <definedName name="C.1.2..Chat_cay_thu_cong" localSheetId="3">#REF!</definedName>
    <definedName name="C.1.2..Chat_cay_thu_cong">#REF!</definedName>
    <definedName name="C.1.3..Chat_cay_may" localSheetId="2">#REF!</definedName>
    <definedName name="C.1.3..Chat_cay_may" localSheetId="3">#REF!</definedName>
    <definedName name="C.1.3..Chat_cay_may">#REF!</definedName>
    <definedName name="C.1.4..Dao_goc_cay" localSheetId="2">#REF!</definedName>
    <definedName name="C.1.4..Dao_goc_cay" localSheetId="3">#REF!</definedName>
    <definedName name="C.1.4..Dao_goc_cay">#REF!</definedName>
    <definedName name="C.1.5..Lam_duong_tam" localSheetId="2">#REF!</definedName>
    <definedName name="C.1.5..Lam_duong_tam" localSheetId="3">#REF!</definedName>
    <definedName name="C.1.5..Lam_duong_tam">#REF!</definedName>
    <definedName name="C.1.6..Lam_cau_tam" localSheetId="2">#REF!</definedName>
    <definedName name="C.1.6..Lam_cau_tam" localSheetId="3">#REF!</definedName>
    <definedName name="C.1.6..Lam_cau_tam">#REF!</definedName>
    <definedName name="C.1.7..Rai_da_chong_lun" localSheetId="2">#REF!</definedName>
    <definedName name="C.1.7..Rai_da_chong_lun" localSheetId="3">#REF!</definedName>
    <definedName name="C.1.7..Rai_da_chong_lun">#REF!</definedName>
    <definedName name="C.1.8..Lam_kho_tam" localSheetId="2">#REF!</definedName>
    <definedName name="C.1.8..Lam_kho_tam" localSheetId="3">#REF!</definedName>
    <definedName name="C.1.8..Lam_kho_tam">#REF!</definedName>
    <definedName name="C.1.8..San_mat_bang" localSheetId="2">#REF!</definedName>
    <definedName name="C.1.8..San_mat_bang" localSheetId="3">#REF!</definedName>
    <definedName name="C.1.8..San_mat_bang">#REF!</definedName>
    <definedName name="C.2.1..VC_Thu_cong" localSheetId="2">#REF!</definedName>
    <definedName name="C.2.1..VC_Thu_cong" localSheetId="3">#REF!</definedName>
    <definedName name="C.2.1..VC_Thu_cong">#REF!</definedName>
    <definedName name="C.2.2..VC_T_cong_CG" localSheetId="2">#REF!</definedName>
    <definedName name="C.2.2..VC_T_cong_CG" localSheetId="3">#REF!</definedName>
    <definedName name="C.2.2..VC_T_cong_CG">#REF!</definedName>
    <definedName name="C.2.3..Boc_do" localSheetId="2">#REF!</definedName>
    <definedName name="C.2.3..Boc_do" localSheetId="3">#REF!</definedName>
    <definedName name="C.2.3..Boc_do">#REF!</definedName>
    <definedName name="C.3.1..Dao_dat_mong_cot" localSheetId="2">#REF!</definedName>
    <definedName name="C.3.1..Dao_dat_mong_cot" localSheetId="3">#REF!</definedName>
    <definedName name="C.3.1..Dao_dat_mong_cot">#REF!</definedName>
    <definedName name="C.3.2..Dao_dat_de_dap" localSheetId="2">#REF!</definedName>
    <definedName name="C.3.2..Dao_dat_de_dap" localSheetId="3">#REF!</definedName>
    <definedName name="C.3.2..Dao_dat_de_dap">#REF!</definedName>
    <definedName name="C.3.3..Dap_dat_mong" localSheetId="2">#REF!</definedName>
    <definedName name="C.3.3..Dap_dat_mong" localSheetId="3">#REF!</definedName>
    <definedName name="C.3.3..Dap_dat_mong">#REF!</definedName>
    <definedName name="C.3.4..Dao_dap_TDia" localSheetId="2">#REF!</definedName>
    <definedName name="C.3.4..Dao_dap_TDia" localSheetId="3">#REF!</definedName>
    <definedName name="C.3.4..Dao_dap_TDia">#REF!</definedName>
    <definedName name="C.3.5..Dap_bo_bao" localSheetId="2">#REF!</definedName>
    <definedName name="C.3.5..Dap_bo_bao" localSheetId="3">#REF!</definedName>
    <definedName name="C.3.5..Dap_bo_bao">#REF!</definedName>
    <definedName name="C.3.6..Bom_tat_nuoc" localSheetId="2">#REF!</definedName>
    <definedName name="C.3.6..Bom_tat_nuoc" localSheetId="3">#REF!</definedName>
    <definedName name="C.3.6..Bom_tat_nuoc">#REF!</definedName>
    <definedName name="C.3.7..Dao_bun" localSheetId="2">#REF!</definedName>
    <definedName name="C.3.7..Dao_bun" localSheetId="3">#REF!</definedName>
    <definedName name="C.3.7..Dao_bun">#REF!</definedName>
    <definedName name="C.3.8..Dap_cat_CT" localSheetId="2">#REF!</definedName>
    <definedName name="C.3.8..Dap_cat_CT" localSheetId="3">#REF!</definedName>
    <definedName name="C.3.8..Dap_cat_CT">#REF!</definedName>
    <definedName name="C.3.9..Dao_pha_da" localSheetId="2">#REF!</definedName>
    <definedName name="C.3.9..Dao_pha_da" localSheetId="3">#REF!</definedName>
    <definedName name="C.3.9..Dao_pha_da">#REF!</definedName>
    <definedName name="C.4.1.Cot_thep" localSheetId="2">#REF!</definedName>
    <definedName name="C.4.1.Cot_thep" localSheetId="3">#REF!</definedName>
    <definedName name="C.4.1.Cot_thep">#REF!</definedName>
    <definedName name="C.4.2..Van_khuon" localSheetId="2">#REF!</definedName>
    <definedName name="C.4.2..Van_khuon" localSheetId="3">#REF!</definedName>
    <definedName name="C.4.2..Van_khuon">#REF!</definedName>
    <definedName name="C.4.3..Be_tong" localSheetId="2">#REF!</definedName>
    <definedName name="C.4.3..Be_tong" localSheetId="3">#REF!</definedName>
    <definedName name="C.4.3..Be_tong">#REF!</definedName>
    <definedName name="C.4.4..Lap_BT_D.San" localSheetId="2">#REF!</definedName>
    <definedName name="C.4.4..Lap_BT_D.San" localSheetId="3">#REF!</definedName>
    <definedName name="C.4.4..Lap_BT_D.San">#REF!</definedName>
    <definedName name="C.4.5..Xay_da_hoc" localSheetId="2">#REF!</definedName>
    <definedName name="C.4.5..Xay_da_hoc" localSheetId="3">#REF!</definedName>
    <definedName name="C.4.5..Xay_da_hoc">#REF!</definedName>
    <definedName name="C.4.6..Dong_coc" localSheetId="2">#REF!</definedName>
    <definedName name="C.4.6..Dong_coc" localSheetId="3">#REF!</definedName>
    <definedName name="C.4.6..Dong_coc">#REF!</definedName>
    <definedName name="C.4.7..Quet_Bi_tum" localSheetId="2">#REF!</definedName>
    <definedName name="C.4.7..Quet_Bi_tum" localSheetId="3">#REF!</definedName>
    <definedName name="C.4.7..Quet_Bi_tum">#REF!</definedName>
    <definedName name="C.5.1..Lap_cot_thep" localSheetId="2">#REF!</definedName>
    <definedName name="C.5.1..Lap_cot_thep" localSheetId="3">#REF!</definedName>
    <definedName name="C.5.1..Lap_cot_thep">#REF!</definedName>
    <definedName name="C.5.2..Lap_cot_BT" localSheetId="2">#REF!</definedName>
    <definedName name="C.5.2..Lap_cot_BT" localSheetId="3">#REF!</definedName>
    <definedName name="C.5.2..Lap_cot_BT">#REF!</definedName>
    <definedName name="C.5.3..Lap_dat_xa" localSheetId="2">#REF!</definedName>
    <definedName name="C.5.3..Lap_dat_xa" localSheetId="3">#REF!</definedName>
    <definedName name="C.5.3..Lap_dat_xa">#REF!</definedName>
    <definedName name="C.5.4..Lap_tiep_dia" localSheetId="2">#REF!</definedName>
    <definedName name="C.5.4..Lap_tiep_dia" localSheetId="3">#REF!</definedName>
    <definedName name="C.5.4..Lap_tiep_dia">#REF!</definedName>
    <definedName name="C.5.5..Son_sat_thep" localSheetId="2">#REF!</definedName>
    <definedName name="C.5.5..Son_sat_thep" localSheetId="3">#REF!</definedName>
    <definedName name="C.5.5..Son_sat_thep">#REF!</definedName>
    <definedName name="C.6.1..Lap_su_dung" localSheetId="2">#REF!</definedName>
    <definedName name="C.6.1..Lap_su_dung" localSheetId="3">#REF!</definedName>
    <definedName name="C.6.1..Lap_su_dung">#REF!</definedName>
    <definedName name="C.6.2..Lap_su_CS" localSheetId="2">#REF!</definedName>
    <definedName name="C.6.2..Lap_su_CS" localSheetId="3">#REF!</definedName>
    <definedName name="C.6.2..Lap_su_CS">#REF!</definedName>
    <definedName name="C.6.3..Su_chuoi_do" localSheetId="2">#REF!</definedName>
    <definedName name="C.6.3..Su_chuoi_do" localSheetId="3">#REF!</definedName>
    <definedName name="C.6.3..Su_chuoi_do">#REF!</definedName>
    <definedName name="C.6.4..Su_chuoi_neo" localSheetId="2">#REF!</definedName>
    <definedName name="C.6.4..Su_chuoi_neo" localSheetId="3">#REF!</definedName>
    <definedName name="C.6.4..Su_chuoi_neo">#REF!</definedName>
    <definedName name="C.6.5..Lap_phu_kien" localSheetId="2">#REF!</definedName>
    <definedName name="C.6.5..Lap_phu_kien" localSheetId="3">#REF!</definedName>
    <definedName name="C.6.5..Lap_phu_kien">#REF!</definedName>
    <definedName name="C.6.6..Ep_noi_day" localSheetId="2">#REF!</definedName>
    <definedName name="C.6.6..Ep_noi_day" localSheetId="3">#REF!</definedName>
    <definedName name="C.6.6..Ep_noi_day">#REF!</definedName>
    <definedName name="C.6.7..KD_vuot_CN" localSheetId="2">#REF!</definedName>
    <definedName name="C.6.7..KD_vuot_CN" localSheetId="3">#REF!</definedName>
    <definedName name="C.6.7..KD_vuot_CN">#REF!</definedName>
    <definedName name="C.6.8..Rai_cang_day" localSheetId="2">#REF!</definedName>
    <definedName name="C.6.8..Rai_cang_day" localSheetId="3">#REF!</definedName>
    <definedName name="C.6.8..Rai_cang_day">#REF!</definedName>
    <definedName name="C.6.9..Cap_quang" localSheetId="2">#REF!</definedName>
    <definedName name="C.6.9..Cap_quang" localSheetId="3">#REF!</definedName>
    <definedName name="C.6.9..Cap_quang">#REF!</definedName>
    <definedName name="C_" localSheetId="2">#REF!</definedName>
    <definedName name="C_" localSheetId="3">#REF!</definedName>
    <definedName name="C_">#REF!</definedName>
    <definedName name="ca.1111" localSheetId="2">#REF!</definedName>
    <definedName name="ca.1111" localSheetId="3">#REF!</definedName>
    <definedName name="ca.1111">#REF!</definedName>
    <definedName name="ca.1111.th" localSheetId="2">#REF!</definedName>
    <definedName name="ca.1111.th" localSheetId="3">#REF!</definedName>
    <definedName name="ca.1111.th">#REF!</definedName>
    <definedName name="CACAU">298161</definedName>
    <definedName name="Cat" localSheetId="2">#REF!</definedName>
    <definedName name="Cat" localSheetId="3">#REF!</definedName>
    <definedName name="Cat">#REF!</definedName>
    <definedName name="Category_All" localSheetId="2">#REF!</definedName>
    <definedName name="Category_All" localSheetId="3">#REF!</definedName>
    <definedName name="Category_All">#REF!</definedName>
    <definedName name="CATIN">#N/A</definedName>
    <definedName name="CATJYOU">#N/A</definedName>
    <definedName name="CATSYU">#N/A</definedName>
    <definedName name="CATREC">#N/A</definedName>
    <definedName name="Cb" localSheetId="2">#REF!</definedName>
    <definedName name="Cb" localSheetId="3">#REF!</definedName>
    <definedName name="Cb" localSheetId="4">#REF!</definedName>
    <definedName name="Cb">#REF!</definedName>
    <definedName name="CC" localSheetId="2">#REF!</definedName>
    <definedName name="CC" localSheetId="3">#REF!</definedName>
    <definedName name="CC">#REF!</definedName>
    <definedName name="CCS" localSheetId="2">#REF!</definedName>
    <definedName name="CCS" localSheetId="3">#REF!</definedName>
    <definedName name="CCS">#REF!</definedName>
    <definedName name="CDD" localSheetId="2">#REF!</definedName>
    <definedName name="CDD" localSheetId="3">#REF!</definedName>
    <definedName name="CDD">#REF!</definedName>
    <definedName name="CK" localSheetId="2">#REF!</definedName>
    <definedName name="CK" localSheetId="3">#REF!</definedName>
    <definedName name="CK">#REF!</definedName>
    <definedName name="CLECH_0.4" localSheetId="2">#REF!</definedName>
    <definedName name="CLECH_0.4" localSheetId="3">#REF!</definedName>
    <definedName name="CLECH_0.4">#REF!</definedName>
    <definedName name="CLVC3">0.1</definedName>
    <definedName name="CLVCTB" localSheetId="2">#REF!</definedName>
    <definedName name="CLVCTB" localSheetId="3">#REF!</definedName>
    <definedName name="CLVCTB" localSheetId="4">#REF!</definedName>
    <definedName name="CLVCTB">#REF!</definedName>
    <definedName name="CLVL" localSheetId="2">#REF!</definedName>
    <definedName name="CLVL" localSheetId="3">#REF!</definedName>
    <definedName name="CLVL">#REF!</definedName>
    <definedName name="CNC" localSheetId="2">#REF!</definedName>
    <definedName name="CNC" localSheetId="3">#REF!</definedName>
    <definedName name="CNC">#REF!</definedName>
    <definedName name="CND" localSheetId="2">#REF!</definedName>
    <definedName name="CND" localSheetId="3">#REF!</definedName>
    <definedName name="CND">#REF!</definedName>
    <definedName name="CNG" localSheetId="2">#REF!</definedName>
    <definedName name="CNG" localSheetId="3">#REF!</definedName>
    <definedName name="CNG">#REF!</definedName>
    <definedName name="Cöï_ly_vaän_chuyeãn" localSheetId="2">#REF!</definedName>
    <definedName name="Cöï_ly_vaän_chuyeãn" localSheetId="3">#REF!</definedName>
    <definedName name="Cöï_ly_vaän_chuyeãn">#REF!</definedName>
    <definedName name="CÖÏ_LY_VAÄN_CHUYEÅN" localSheetId="2">#REF!</definedName>
    <definedName name="CÖÏ_LY_VAÄN_CHUYEÅN" localSheetId="3">#REF!</definedName>
    <definedName name="CÖÏ_LY_VAÄN_CHUYEÅN">#REF!</definedName>
    <definedName name="COMMON" localSheetId="2">#REF!</definedName>
    <definedName name="COMMON" localSheetId="3">#REF!</definedName>
    <definedName name="COMMON">#REF!</definedName>
    <definedName name="CON_EQP_COS" localSheetId="2">#REF!</definedName>
    <definedName name="CON_EQP_COS" localSheetId="3">#REF!</definedName>
    <definedName name="CON_EQP_COS">#REF!</definedName>
    <definedName name="CON_EQP_COST" localSheetId="2">#REF!</definedName>
    <definedName name="CON_EQP_COST" localSheetId="3">#REF!</definedName>
    <definedName name="CON_EQP_COST">#REF!</definedName>
    <definedName name="CONST_EQ" localSheetId="2">#REF!</definedName>
    <definedName name="CONST_EQ" localSheetId="3">#REF!</definedName>
    <definedName name="CONST_EQ">#REF!</definedName>
    <definedName name="COT" localSheetId="2">#REF!</definedName>
    <definedName name="COT" localSheetId="3">#REF!</definedName>
    <definedName name="COT">#REF!</definedName>
    <definedName name="cot7.5" localSheetId="2">#REF!</definedName>
    <definedName name="cot7.5" localSheetId="3">#REF!</definedName>
    <definedName name="cot7.5">#REF!</definedName>
    <definedName name="cot8.5" localSheetId="2">#REF!</definedName>
    <definedName name="cot8.5" localSheetId="3">#REF!</definedName>
    <definedName name="cot8.5">#REF!</definedName>
    <definedName name="Cotsatma">9726</definedName>
    <definedName name="Cotthepma">9726</definedName>
    <definedName name="COVER" localSheetId="2">#REF!</definedName>
    <definedName name="COVER" localSheetId="3">#REF!</definedName>
    <definedName name="COVER" localSheetId="4">#REF!</definedName>
    <definedName name="COVER">#REF!</definedName>
    <definedName name="CPC" localSheetId="2">#REF!</definedName>
    <definedName name="CPC" localSheetId="3">#REF!</definedName>
    <definedName name="CPC">#REF!</definedName>
    <definedName name="cpmtc" localSheetId="2">#REF!</definedName>
    <definedName name="cpmtc" localSheetId="3">#REF!</definedName>
    <definedName name="cpmtc">#REF!</definedName>
    <definedName name="cpnc" localSheetId="2">#REF!</definedName>
    <definedName name="cpnc" localSheetId="3">#REF!</definedName>
    <definedName name="cpnc">#REF!</definedName>
    <definedName name="cptt" localSheetId="2">#REF!</definedName>
    <definedName name="cptt" localSheetId="3">#REF!</definedName>
    <definedName name="cptt">#REF!</definedName>
    <definedName name="CPVC100" localSheetId="2">#REF!</definedName>
    <definedName name="CPVC100" localSheetId="3">#REF!</definedName>
    <definedName name="CPVC100">#REF!</definedName>
    <definedName name="cpvl" localSheetId="2">#REF!</definedName>
    <definedName name="cpvl" localSheetId="3">#REF!</definedName>
    <definedName name="cpvl">#REF!</definedName>
    <definedName name="CRD" localSheetId="2">#REF!</definedName>
    <definedName name="CRD" localSheetId="3">#REF!</definedName>
    <definedName name="CRD">#REF!</definedName>
    <definedName name="CRITINST" localSheetId="2">#REF!</definedName>
    <definedName name="CRITINST" localSheetId="3">#REF!</definedName>
    <definedName name="CRITINST">#REF!</definedName>
    <definedName name="CRITPURC" localSheetId="2">#REF!</definedName>
    <definedName name="CRITPURC" localSheetId="3">#REF!</definedName>
    <definedName name="CRITPURC">#REF!</definedName>
    <definedName name="CRS" localSheetId="2">#REF!</definedName>
    <definedName name="CRS" localSheetId="3">#REF!</definedName>
    <definedName name="CRS">#REF!</definedName>
    <definedName name="CS" localSheetId="2">#REF!</definedName>
    <definedName name="CS" localSheetId="3">#REF!</definedName>
    <definedName name="CS">#REF!</definedName>
    <definedName name="CS_10" localSheetId="2">#REF!</definedName>
    <definedName name="CS_10" localSheetId="3">#REF!</definedName>
    <definedName name="CS_10">#REF!</definedName>
    <definedName name="CS_100" localSheetId="2">#REF!</definedName>
    <definedName name="CS_100" localSheetId="3">#REF!</definedName>
    <definedName name="CS_100">#REF!</definedName>
    <definedName name="CS_10S" localSheetId="2">#REF!</definedName>
    <definedName name="CS_10S" localSheetId="3">#REF!</definedName>
    <definedName name="CS_10S">#REF!</definedName>
    <definedName name="CS_120" localSheetId="2">#REF!</definedName>
    <definedName name="CS_120" localSheetId="3">#REF!</definedName>
    <definedName name="CS_120">#REF!</definedName>
    <definedName name="CS_140" localSheetId="2">#REF!</definedName>
    <definedName name="CS_140" localSheetId="3">#REF!</definedName>
    <definedName name="CS_140">#REF!</definedName>
    <definedName name="CS_160" localSheetId="2">#REF!</definedName>
    <definedName name="CS_160" localSheetId="3">#REF!</definedName>
    <definedName name="CS_160">#REF!</definedName>
    <definedName name="CS_20" localSheetId="2">#REF!</definedName>
    <definedName name="CS_20" localSheetId="3">#REF!</definedName>
    <definedName name="CS_20">#REF!</definedName>
    <definedName name="CS_30" localSheetId="2">#REF!</definedName>
    <definedName name="CS_30" localSheetId="3">#REF!</definedName>
    <definedName name="CS_30">#REF!</definedName>
    <definedName name="CS_40" localSheetId="2">#REF!</definedName>
    <definedName name="CS_40" localSheetId="3">#REF!</definedName>
    <definedName name="CS_40">#REF!</definedName>
    <definedName name="CS_40S" localSheetId="2">#REF!</definedName>
    <definedName name="CS_40S" localSheetId="3">#REF!</definedName>
    <definedName name="CS_40S">#REF!</definedName>
    <definedName name="CS_5S" localSheetId="2">#REF!</definedName>
    <definedName name="CS_5S" localSheetId="3">#REF!</definedName>
    <definedName name="CS_5S">#REF!</definedName>
    <definedName name="CS_60" localSheetId="2">#REF!</definedName>
    <definedName name="CS_60" localSheetId="3">#REF!</definedName>
    <definedName name="CS_60">#REF!</definedName>
    <definedName name="CS_80" localSheetId="2">#REF!</definedName>
    <definedName name="CS_80" localSheetId="3">#REF!</definedName>
    <definedName name="CS_80">#REF!</definedName>
    <definedName name="CS_80S" localSheetId="2">#REF!</definedName>
    <definedName name="CS_80S" localSheetId="3">#REF!</definedName>
    <definedName name="CS_80S">#REF!</definedName>
    <definedName name="CS_STD" localSheetId="2">#REF!</definedName>
    <definedName name="CS_STD" localSheetId="3">#REF!</definedName>
    <definedName name="CS_STD">#REF!</definedName>
    <definedName name="CS_XS" localSheetId="2">#REF!</definedName>
    <definedName name="CS_XS" localSheetId="3">#REF!</definedName>
    <definedName name="CS_XS">#REF!</definedName>
    <definedName name="CS_XXS" localSheetId="2">#REF!</definedName>
    <definedName name="CS_XXS" localSheetId="3">#REF!</definedName>
    <definedName name="CS_XXS">#REF!</definedName>
    <definedName name="csd3p" localSheetId="2">#REF!</definedName>
    <definedName name="csd3p" localSheetId="3">#REF!</definedName>
    <definedName name="csd3p">#REF!</definedName>
    <definedName name="csddg1p" localSheetId="2">#REF!</definedName>
    <definedName name="csddg1p" localSheetId="3">#REF!</definedName>
    <definedName name="csddg1p">#REF!</definedName>
    <definedName name="csddt1p" localSheetId="2">#REF!</definedName>
    <definedName name="csddt1p" localSheetId="3">#REF!</definedName>
    <definedName name="csddt1p">#REF!</definedName>
    <definedName name="csht3p" localSheetId="2">#REF!</definedName>
    <definedName name="csht3p" localSheetId="3">#REF!</definedName>
    <definedName name="csht3p">#REF!</definedName>
    <definedName name="CU_LY_VAN_CHUYEN_GIA_QUYEN" localSheetId="2">#REF!</definedName>
    <definedName name="CU_LY_VAN_CHUYEN_GIA_QUYEN" localSheetId="3">#REF!</definedName>
    <definedName name="CU_LY_VAN_CHUYEN_GIA_QUYEN">#REF!</definedName>
    <definedName name="CU_LY_VAN_CHUYEN_THU_CONG" localSheetId="2">#REF!</definedName>
    <definedName name="CU_LY_VAN_CHUYEN_THU_CONG" localSheetId="3">#REF!</definedName>
    <definedName name="CU_LY_VAN_CHUYEN_THU_CONG">#REF!</definedName>
    <definedName name="CURRENCY" localSheetId="2">#REF!</definedName>
    <definedName name="CURRENCY" localSheetId="3">#REF!</definedName>
    <definedName name="CURRENCY">#REF!</definedName>
    <definedName name="CX" localSheetId="2">#REF!</definedName>
    <definedName name="CX" localSheetId="3">#REF!</definedName>
    <definedName name="CX">#REF!</definedName>
    <definedName name="CH" localSheetId="2">#REF!</definedName>
    <definedName name="CH" localSheetId="3">#REF!</definedName>
    <definedName name="CH">#REF!</definedName>
    <definedName name="chon" localSheetId="2">#REF!</definedName>
    <definedName name="chon" localSheetId="3">#REF!</definedName>
    <definedName name="chon">#REF!</definedName>
    <definedName name="chon1" localSheetId="2">#REF!</definedName>
    <definedName name="chon1" localSheetId="3">#REF!</definedName>
    <definedName name="chon1">#REF!</definedName>
    <definedName name="chon2" localSheetId="2">#REF!</definedName>
    <definedName name="chon2" localSheetId="3">#REF!</definedName>
    <definedName name="chon2">#REF!</definedName>
    <definedName name="chon3" localSheetId="2">#REF!</definedName>
    <definedName name="chon3" localSheetId="3">#REF!</definedName>
    <definedName name="chon3">#REF!</definedName>
    <definedName name="D_7101A_B" localSheetId="2">#REF!</definedName>
    <definedName name="D_7101A_B" localSheetId="3">#REF!</definedName>
    <definedName name="D_7101A_B">#REF!</definedName>
    <definedName name="DAT" localSheetId="2">#REF!</definedName>
    <definedName name="DAT" localSheetId="3">#REF!</definedName>
    <definedName name="DAT">#REF!</definedName>
    <definedName name="_xlnm.Database" localSheetId="2">#REF!</definedName>
    <definedName name="_xlnm.Database" localSheetId="3">#REF!</definedName>
    <definedName name="_xlnm.Database">#REF!</definedName>
    <definedName name="Db" localSheetId="2">#REF!</definedName>
    <definedName name="Db" localSheetId="3">#REF!</definedName>
    <definedName name="Db">#REF!</definedName>
    <definedName name="DCL_22">12117600</definedName>
    <definedName name="DCL_35">25490000</definedName>
    <definedName name="DD" localSheetId="2">#REF!</definedName>
    <definedName name="DD" localSheetId="3">#REF!</definedName>
    <definedName name="DD">#REF!</definedName>
    <definedName name="denbu" localSheetId="2">#REF!</definedName>
    <definedName name="denbu" localSheetId="3">#REF!</definedName>
    <definedName name="denbu">#REF!</definedName>
    <definedName name="Det32x3" localSheetId="2">#REF!</definedName>
    <definedName name="Det32x3" localSheetId="3">#REF!</definedName>
    <definedName name="Det32x3">#REF!</definedName>
    <definedName name="Det35x3" localSheetId="2">#REF!</definedName>
    <definedName name="Det35x3" localSheetId="3">#REF!</definedName>
    <definedName name="Det35x3">#REF!</definedName>
    <definedName name="Det40x4" localSheetId="2">#REF!</definedName>
    <definedName name="Det40x4" localSheetId="3">#REF!</definedName>
    <definedName name="Det40x4">#REF!</definedName>
    <definedName name="Det50x5" localSheetId="2">#REF!</definedName>
    <definedName name="Det50x5" localSheetId="3">#REF!</definedName>
    <definedName name="Det50x5">#REF!</definedName>
    <definedName name="Det63x6" localSheetId="2">#REF!</definedName>
    <definedName name="Det63x6" localSheetId="3">#REF!</definedName>
    <definedName name="Det63x6">#REF!</definedName>
    <definedName name="Det75x6" localSheetId="2">#REF!</definedName>
    <definedName name="Det75x6" localSheetId="3">#REF!</definedName>
    <definedName name="Det75x6">#REF!</definedName>
    <definedName name="dgbdII" localSheetId="2">#REF!</definedName>
    <definedName name="dgbdII" localSheetId="3">#REF!</definedName>
    <definedName name="dgbdII">#REF!</definedName>
    <definedName name="dgnc" localSheetId="2">#REF!</definedName>
    <definedName name="dgnc" localSheetId="3">#REF!</definedName>
    <definedName name="dgnc">#REF!</definedName>
    <definedName name="dgqndn" localSheetId="2">#REF!</definedName>
    <definedName name="dgqndn" localSheetId="3">#REF!</definedName>
    <definedName name="dgqndn">#REF!</definedName>
    <definedName name="DGTS" localSheetId="2" hidden="1">{"'Sheet1'!$L$16"}</definedName>
    <definedName name="DGTS" localSheetId="3" hidden="1">{"'Sheet1'!$L$16"}</definedName>
    <definedName name="DGTS" localSheetId="4" hidden="1">{"'Sheet1'!$L$16"}</definedName>
    <definedName name="DGTS" localSheetId="0" hidden="1">{"'Sheet1'!$L$16"}</definedName>
    <definedName name="DGTS" hidden="1">{"'Sheet1'!$L$16"}</definedName>
    <definedName name="DGTS_1" localSheetId="2" hidden="1">{"'Sheet1'!$L$16"}</definedName>
    <definedName name="DGTS_1" localSheetId="3" hidden="1">{"'Sheet1'!$L$16"}</definedName>
    <definedName name="DGTS_1" localSheetId="4" hidden="1">{"'Sheet1'!$L$16"}</definedName>
    <definedName name="DGTS_1" localSheetId="0" hidden="1">{"'Sheet1'!$L$16"}</definedName>
    <definedName name="DGTS_1" hidden="1">{"'Sheet1'!$L$16"}</definedName>
    <definedName name="dgvl" localSheetId="2">#REF!</definedName>
    <definedName name="dgvl" localSheetId="3">#REF!</definedName>
    <definedName name="dgvl">#REF!</definedName>
    <definedName name="dhom" localSheetId="2">#REF!</definedName>
    <definedName name="dhom" localSheetId="3">#REF!</definedName>
    <definedName name="dhom">#REF!</definedName>
    <definedName name="dm56bxd" localSheetId="2">#REF!</definedName>
    <definedName name="dm56bxd" localSheetId="3">#REF!</definedName>
    <definedName name="dm56bxd">#REF!</definedName>
    <definedName name="DN" localSheetId="2">#REF!</definedName>
    <definedName name="DN" localSheetId="3">#REF!</definedName>
    <definedName name="DN">#REF!</definedName>
    <definedName name="DÑt45x4" localSheetId="2">#REF!</definedName>
    <definedName name="DÑt45x4" localSheetId="3">#REF!</definedName>
    <definedName name="DÑt45x4">#REF!</definedName>
    <definedName name="DON_GIA_3282" localSheetId="2">#REF!</definedName>
    <definedName name="DON_GIA_3282" localSheetId="3">#REF!</definedName>
    <definedName name="DON_GIA_3282">#REF!</definedName>
    <definedName name="DON_GIA_3283" localSheetId="2">#REF!</definedName>
    <definedName name="DON_GIA_3283" localSheetId="3">#REF!</definedName>
    <definedName name="DON_GIA_3283">#REF!</definedName>
    <definedName name="DON_GIA_3285" localSheetId="2">#REF!</definedName>
    <definedName name="DON_GIA_3285" localSheetId="3">#REF!</definedName>
    <definedName name="DON_GIA_3285">#REF!</definedName>
    <definedName name="DON_GIA_VAN_CHUYEN_36" localSheetId="2">#REF!</definedName>
    <definedName name="DON_GIA_VAN_CHUYEN_36" localSheetId="3">#REF!</definedName>
    <definedName name="DON_GIA_VAN_CHUYEN_36">#REF!</definedName>
    <definedName name="Dp" localSheetId="2">#REF!</definedName>
    <definedName name="Dp" localSheetId="3">#REF!</definedName>
    <definedName name="Dp">#REF!</definedName>
    <definedName name="Ds" localSheetId="2">#REF!</definedName>
    <definedName name="Ds" localSheetId="3">#REF!</definedName>
    <definedName name="Ds">#REF!</definedName>
    <definedName name="ds1pnc" localSheetId="2">#REF!</definedName>
    <definedName name="ds1pnc" localSheetId="3">#REF!</definedName>
    <definedName name="ds1pnc">#REF!</definedName>
    <definedName name="ds1pvl" localSheetId="2">#REF!</definedName>
    <definedName name="ds1pvl" localSheetId="3">#REF!</definedName>
    <definedName name="ds1pvl">#REF!</definedName>
    <definedName name="ds3pnc" localSheetId="2">#REF!</definedName>
    <definedName name="ds3pnc" localSheetId="3">#REF!</definedName>
    <definedName name="ds3pnc">#REF!</definedName>
    <definedName name="ds3pvl" localSheetId="2">#REF!</definedName>
    <definedName name="ds3pvl" localSheetId="3">#REF!</definedName>
    <definedName name="ds3pvl">#REF!</definedName>
    <definedName name="DSUMDATA" localSheetId="2">#REF!</definedName>
    <definedName name="DSUMDATA" localSheetId="3">#REF!</definedName>
    <definedName name="DSUMDATA">#REF!</definedName>
    <definedName name="Dt" localSheetId="2">#REF!</definedName>
    <definedName name="Dt" localSheetId="3">#REF!</definedName>
    <definedName name="Dt">#REF!</definedName>
    <definedName name="Dt_" localSheetId="2">#REF!</definedName>
    <definedName name="Dt_" localSheetId="3">#REF!</definedName>
    <definedName name="Dt_">#REF!</definedName>
    <definedName name="DU_TOAN_CHI_TIET_CONG_TO" localSheetId="2">#REF!</definedName>
    <definedName name="DU_TOAN_CHI_TIET_CONG_TO" localSheetId="3">#REF!</definedName>
    <definedName name="DU_TOAN_CHI_TIET_CONG_TO">#REF!</definedName>
    <definedName name="DU_TOAN_CHI_TIET_DZ22KV" localSheetId="2">#REF!</definedName>
    <definedName name="DU_TOAN_CHI_TIET_DZ22KV" localSheetId="3">#REF!</definedName>
    <definedName name="DU_TOAN_CHI_TIET_DZ22KV">#REF!</definedName>
    <definedName name="DU_TOAN_CHI_TIET_KHO_BAI" localSheetId="2">#REF!</definedName>
    <definedName name="DU_TOAN_CHI_TIET_KHO_BAI" localSheetId="3">#REF!</definedName>
    <definedName name="DU_TOAN_CHI_TIET_KHO_BAI">#REF!</definedName>
    <definedName name="DutoanDongmo" localSheetId="2">#REF!</definedName>
    <definedName name="DutoanDongmo" localSheetId="3">#REF!</definedName>
    <definedName name="DutoanDongmo">#REF!</definedName>
    <definedName name="emb" localSheetId="2">#REF!</definedName>
    <definedName name="emb" localSheetId="3">#REF!</definedName>
    <definedName name="emb">#REF!</definedName>
    <definedName name="End_1" localSheetId="2">#REF!</definedName>
    <definedName name="End_1" localSheetId="3">#REF!</definedName>
    <definedName name="End_1">#REF!</definedName>
    <definedName name="End_10" localSheetId="2">#REF!</definedName>
    <definedName name="End_10" localSheetId="3">#REF!</definedName>
    <definedName name="End_10">#REF!</definedName>
    <definedName name="End_11" localSheetId="2">#REF!</definedName>
    <definedName name="End_11" localSheetId="3">#REF!</definedName>
    <definedName name="End_11">#REF!</definedName>
    <definedName name="End_12" localSheetId="2">#REF!</definedName>
    <definedName name="End_12" localSheetId="3">#REF!</definedName>
    <definedName name="End_12">#REF!</definedName>
    <definedName name="End_13" localSheetId="2">#REF!</definedName>
    <definedName name="End_13" localSheetId="3">#REF!</definedName>
    <definedName name="End_13">#REF!</definedName>
    <definedName name="End_2" localSheetId="2">#REF!</definedName>
    <definedName name="End_2" localSheetId="3">#REF!</definedName>
    <definedName name="End_2">#REF!</definedName>
    <definedName name="End_3" localSheetId="2">#REF!</definedName>
    <definedName name="End_3" localSheetId="3">#REF!</definedName>
    <definedName name="End_3">#REF!</definedName>
    <definedName name="End_4" localSheetId="2">#REF!</definedName>
    <definedName name="End_4" localSheetId="3">#REF!</definedName>
    <definedName name="End_4">#REF!</definedName>
    <definedName name="End_5" localSheetId="2">#REF!</definedName>
    <definedName name="End_5" localSheetId="3">#REF!</definedName>
    <definedName name="End_5">#REF!</definedName>
    <definedName name="End_6" localSheetId="2">#REF!</definedName>
    <definedName name="End_6" localSheetId="3">#REF!</definedName>
    <definedName name="End_6">#REF!</definedName>
    <definedName name="End_7" localSheetId="2">#REF!</definedName>
    <definedName name="End_7" localSheetId="3">#REF!</definedName>
    <definedName name="End_7">#REF!</definedName>
    <definedName name="End_8" localSheetId="2">#REF!</definedName>
    <definedName name="End_8" localSheetId="3">#REF!</definedName>
    <definedName name="End_8">#REF!</definedName>
    <definedName name="End_9" localSheetId="2">#REF!</definedName>
    <definedName name="End_9" localSheetId="3">#REF!</definedName>
    <definedName name="End_9">#REF!</definedName>
    <definedName name="ex" localSheetId="2">#REF!</definedName>
    <definedName name="ex" localSheetId="3">#REF!</definedName>
    <definedName name="ex">#REF!</definedName>
    <definedName name="f" localSheetId="2">#REF!</definedName>
    <definedName name="f" localSheetId="3">#REF!</definedName>
    <definedName name="f">#REF!</definedName>
    <definedName name="f92F56" localSheetId="2">#REF!</definedName>
    <definedName name="f92F56" localSheetId="3">#REF!</definedName>
    <definedName name="f92F56">#REF!</definedName>
    <definedName name="FACTOR" localSheetId="2">#REF!</definedName>
    <definedName name="FACTOR" localSheetId="3">#REF!</definedName>
    <definedName name="FACTOR">#REF!</definedName>
    <definedName name="fc" localSheetId="2">#REF!</definedName>
    <definedName name="fc" localSheetId="3">#REF!</definedName>
    <definedName name="fc">#REF!</definedName>
    <definedName name="FI_12">4820</definedName>
    <definedName name="Fi_f" localSheetId="2">#REF!</definedName>
    <definedName name="Fi_f" localSheetId="3">#REF!</definedName>
    <definedName name="Fi_f" localSheetId="4">#REF!</definedName>
    <definedName name="Fi_f">#REF!</definedName>
    <definedName name="Ft" localSheetId="2">#REF!</definedName>
    <definedName name="Ft" localSheetId="3">#REF!</definedName>
    <definedName name="Ft">#REF!</definedName>
    <definedName name="Ft_" localSheetId="2">#REF!</definedName>
    <definedName name="Ft_" localSheetId="3">#REF!</definedName>
    <definedName name="Ft_">#REF!</definedName>
    <definedName name="G" localSheetId="2">#REF!</definedName>
    <definedName name="G" localSheetId="3">#REF!</definedName>
    <definedName name="G">#REF!</definedName>
    <definedName name="gc" localSheetId="2">#REF!</definedName>
    <definedName name="gc" localSheetId="3">#REF!</definedName>
    <definedName name="gc">#REF!</definedName>
    <definedName name="geff" localSheetId="2">#REF!</definedName>
    <definedName name="geff" localSheetId="3">#REF!</definedName>
    <definedName name="geff">#REF!</definedName>
    <definedName name="geo" localSheetId="2">#REF!</definedName>
    <definedName name="geo" localSheetId="3">#REF!</definedName>
    <definedName name="geo">#REF!</definedName>
    <definedName name="gg" localSheetId="2">#REF!</definedName>
    <definedName name="gg" localSheetId="3">#REF!</definedName>
    <definedName name="gg">#REF!</definedName>
    <definedName name="ghip" localSheetId="2">#REF!</definedName>
    <definedName name="ghip" localSheetId="3">#REF!</definedName>
    <definedName name="ghip">#REF!</definedName>
    <definedName name="gl3p" localSheetId="2">#REF!</definedName>
    <definedName name="gl3p" localSheetId="3">#REF!</definedName>
    <definedName name="gl3p">#REF!</definedName>
    <definedName name="Goc32x3" localSheetId="2">#REF!</definedName>
    <definedName name="Goc32x3" localSheetId="3">#REF!</definedName>
    <definedName name="Goc32x3">#REF!</definedName>
    <definedName name="Goc35x3" localSheetId="2">#REF!</definedName>
    <definedName name="Goc35x3" localSheetId="3">#REF!</definedName>
    <definedName name="Goc35x3">#REF!</definedName>
    <definedName name="Goc40x4" localSheetId="2">#REF!</definedName>
    <definedName name="Goc40x4" localSheetId="3">#REF!</definedName>
    <definedName name="Goc40x4">#REF!</definedName>
    <definedName name="Goc45x4" localSheetId="2">#REF!</definedName>
    <definedName name="Goc45x4" localSheetId="3">#REF!</definedName>
    <definedName name="Goc45x4">#REF!</definedName>
    <definedName name="Goc50x5" localSheetId="2">#REF!</definedName>
    <definedName name="Goc50x5" localSheetId="3">#REF!</definedName>
    <definedName name="Goc50x5">#REF!</definedName>
    <definedName name="Goc63x6" localSheetId="2">#REF!</definedName>
    <definedName name="Goc63x6" localSheetId="3">#REF!</definedName>
    <definedName name="Goc63x6">#REF!</definedName>
    <definedName name="Goc75x6" localSheetId="2">#REF!</definedName>
    <definedName name="Goc75x6" localSheetId="3">#REF!</definedName>
    <definedName name="Goc75x6">#REF!</definedName>
    <definedName name="gtst" localSheetId="2">#REF!</definedName>
    <definedName name="gtst" localSheetId="3">#REF!</definedName>
    <definedName name="gtst">#REF!</definedName>
    <definedName name="GIA_CU_LY_VAN_CHUYEN" localSheetId="2">#REF!</definedName>
    <definedName name="GIA_CU_LY_VAN_CHUYEN" localSheetId="3">#REF!</definedName>
    <definedName name="GIA_CU_LY_VAN_CHUYEN">#REF!</definedName>
    <definedName name="h" localSheetId="2" hidden="1">{"'Sheet1'!$L$16"}</definedName>
    <definedName name="h" localSheetId="3" hidden="1">{"'Sheet1'!$L$16"}</definedName>
    <definedName name="h" localSheetId="4" hidden="1">{"'Sheet1'!$L$16"}</definedName>
    <definedName name="h" localSheetId="0" hidden="1">{"'Sheet1'!$L$16"}</definedName>
    <definedName name="h" hidden="1">{"'Sheet1'!$L$16"}</definedName>
    <definedName name="h_2" localSheetId="2" hidden="1">{"'Sheet1'!$L$16"}</definedName>
    <definedName name="h_2" localSheetId="3" hidden="1">{"'Sheet1'!$L$16"}</definedName>
    <definedName name="h_2" localSheetId="4" hidden="1">{"'Sheet1'!$L$16"}</definedName>
    <definedName name="h_2" localSheetId="0" hidden="1">{"'Sheet1'!$L$16"}</definedName>
    <definedName name="h_2" hidden="1">{"'Sheet1'!$L$16"}</definedName>
    <definedName name="h0" localSheetId="2">#REF!</definedName>
    <definedName name="h0" localSheetId="3">#REF!</definedName>
    <definedName name="h0">#REF!</definedName>
    <definedName name="h18x" localSheetId="2">#REF!</definedName>
    <definedName name="h18x" localSheetId="3">#REF!</definedName>
    <definedName name="h18x">#REF!</definedName>
    <definedName name="h30x" localSheetId="2">#REF!</definedName>
    <definedName name="h30x" localSheetId="3">#REF!</definedName>
    <definedName name="h30x">#REF!</definedName>
    <definedName name="Ha" localSheetId="2">#REF!</definedName>
    <definedName name="Ha" localSheetId="3">#REF!</definedName>
    <definedName name="Ha">#REF!</definedName>
    <definedName name="HCM" localSheetId="2">#REF!</definedName>
    <definedName name="HCM" localSheetId="3">#REF!</definedName>
    <definedName name="HCM">#REF!</definedName>
    <definedName name="HE_SO_KHO_KHAN_CANG_DAY" localSheetId="2">#REF!</definedName>
    <definedName name="HE_SO_KHO_KHAN_CANG_DAY" localSheetId="3">#REF!</definedName>
    <definedName name="HE_SO_KHO_KHAN_CANG_DAY">#REF!</definedName>
    <definedName name="Heä_soá_laép_xaø_H">1.7</definedName>
    <definedName name="heä_soá_sình_laày" localSheetId="2">#REF!</definedName>
    <definedName name="heä_soá_sình_laày" localSheetId="3">#REF!</definedName>
    <definedName name="heä_soá_sình_laày" localSheetId="4">#REF!</definedName>
    <definedName name="heä_soá_sình_laày">#REF!</definedName>
    <definedName name="HFJGUKKL" localSheetId="2">#REF!</definedName>
    <definedName name="HFJGUKKL" localSheetId="3">#REF!</definedName>
    <definedName name="HFJGUKKL">#REF!</definedName>
    <definedName name="hh" localSheetId="2">#REF!</definedName>
    <definedName name="hh" localSheetId="3">#REF!</definedName>
    <definedName name="hh">#REF!</definedName>
    <definedName name="HHcat" localSheetId="2">#REF!</definedName>
    <definedName name="HHcat" localSheetId="3">#REF!</definedName>
    <definedName name="HHcat">#REF!</definedName>
    <definedName name="HHda" localSheetId="2">#REF!</definedName>
    <definedName name="HHda" localSheetId="3">#REF!</definedName>
    <definedName name="HHda">#REF!</definedName>
    <definedName name="HHxm" localSheetId="2">#REF!</definedName>
    <definedName name="HHxm" localSheetId="3">#REF!</definedName>
    <definedName name="HHxm">#REF!</definedName>
    <definedName name="HOME_MANP" localSheetId="2">#REF!</definedName>
    <definedName name="HOME_MANP" localSheetId="3">#REF!</definedName>
    <definedName name="HOME_MANP">#REF!</definedName>
    <definedName name="HOMEOFFICE_COST" localSheetId="2">#REF!</definedName>
    <definedName name="HOMEOFFICE_COST" localSheetId="3">#REF!</definedName>
    <definedName name="HOMEOFFICE_COST">#REF!</definedName>
    <definedName name="HSCT3">0.1</definedName>
    <definedName name="hsdc1" localSheetId="2">#REF!</definedName>
    <definedName name="hsdc1" localSheetId="3">#REF!</definedName>
    <definedName name="hsdc1" localSheetId="4">#REF!</definedName>
    <definedName name="hsdc1">#REF!</definedName>
    <definedName name="HSDN">2.5</definedName>
    <definedName name="HSHH" localSheetId="2">#REF!</definedName>
    <definedName name="HSHH" localSheetId="3">#REF!</definedName>
    <definedName name="HSHH">#REF!</definedName>
    <definedName name="HSHHUT" localSheetId="2">#REF!</definedName>
    <definedName name="HSHHUT" localSheetId="3">#REF!</definedName>
    <definedName name="HSHHUT">#REF!</definedName>
    <definedName name="HSSL" localSheetId="2">#REF!</definedName>
    <definedName name="HSSL" localSheetId="3">#REF!</definedName>
    <definedName name="HSSL">#REF!</definedName>
    <definedName name="hßm4" localSheetId="2">#REF!</definedName>
    <definedName name="hßm4" localSheetId="3">#REF!</definedName>
    <definedName name="hßm4">#REF!</definedName>
    <definedName name="HSVC1" localSheetId="2">#REF!</definedName>
    <definedName name="HSVC1" localSheetId="3">#REF!</definedName>
    <definedName name="HSVC1">#REF!</definedName>
    <definedName name="HSVC2" localSheetId="2">#REF!</definedName>
    <definedName name="HSVC2" localSheetId="3">#REF!</definedName>
    <definedName name="HSVC2">#REF!</definedName>
    <definedName name="HSVC3" localSheetId="2">#REF!</definedName>
    <definedName name="HSVC3" localSheetId="3">#REF!</definedName>
    <definedName name="HSVC3">#REF!</definedName>
    <definedName name="HTML_CodePage" hidden="1">950</definedName>
    <definedName name="HTML_Control" localSheetId="2" hidden="1">{"'Sheet1'!$L$16"}</definedName>
    <definedName name="HTML_Control" localSheetId="3" hidden="1">{"'Sheet1'!$L$16"}</definedName>
    <definedName name="HTML_Control" localSheetId="4" hidden="1">{"'Sheet1'!$L$16"}</definedName>
    <definedName name="HTML_Control" localSheetId="0" hidden="1">{"'Sheet1'!$L$16"}</definedName>
    <definedName name="HTML_Control" hidden="1">{"'Sheet1'!$L$16"}</definedName>
    <definedName name="HTML_Control_2" localSheetId="2" hidden="1">{"'Sheet1'!$L$16"}</definedName>
    <definedName name="HTML_Control_2" localSheetId="3" hidden="1">{"'Sheet1'!$L$16"}</definedName>
    <definedName name="HTML_Control_2" localSheetId="4" hidden="1">{"'Sheet1'!$L$16"}</definedName>
    <definedName name="HTML_Control_2" localSheetId="0" hidden="1">{"'Sheet1'!$L$16"}</definedName>
    <definedName name="HTML_Control_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2">#REF!</definedName>
    <definedName name="HTNC" localSheetId="3">#REF!</definedName>
    <definedName name="HTNC" localSheetId="4">#REF!</definedName>
    <definedName name="HTNC">#REF!</definedName>
    <definedName name="HTVL" localSheetId="2">#REF!</definedName>
    <definedName name="HTVL" localSheetId="3">#REF!</definedName>
    <definedName name="HTVL">#REF!</definedName>
    <definedName name="huy" localSheetId="2" hidden="1">{"'Sheet1'!$L$16"}</definedName>
    <definedName name="huy" localSheetId="3" hidden="1">{"'Sheet1'!$L$16"}</definedName>
    <definedName name="huy" localSheetId="4" hidden="1">{"'Sheet1'!$L$16"}</definedName>
    <definedName name="huy" localSheetId="0" hidden="1">{"'Sheet1'!$L$16"}</definedName>
    <definedName name="huy" hidden="1">{"'Sheet1'!$L$16"}</definedName>
    <definedName name="huy_2" localSheetId="2" hidden="1">{"'Sheet1'!$L$16"}</definedName>
    <definedName name="huy_2" localSheetId="3" hidden="1">{"'Sheet1'!$L$16"}</definedName>
    <definedName name="huy_2" localSheetId="4" hidden="1">{"'Sheet1'!$L$16"}</definedName>
    <definedName name="huy_2" localSheetId="0" hidden="1">{"'Sheet1'!$L$16"}</definedName>
    <definedName name="huy_2" hidden="1">{"'Sheet1'!$L$16"}</definedName>
    <definedName name="I" localSheetId="2">#REF!</definedName>
    <definedName name="I" localSheetId="3">#REF!</definedName>
    <definedName name="I">#REF!</definedName>
    <definedName name="IDLAB_COST" localSheetId="2">#REF!</definedName>
    <definedName name="IDLAB_COST" localSheetId="3">#REF!</definedName>
    <definedName name="IDLAB_COST">#REF!</definedName>
    <definedName name="IND_LAB" localSheetId="2">#REF!</definedName>
    <definedName name="IND_LAB" localSheetId="3">#REF!</definedName>
    <definedName name="IND_LAB">#REF!</definedName>
    <definedName name="INDMANP" localSheetId="2">#REF!</definedName>
    <definedName name="INDMANP" localSheetId="3">#REF!</definedName>
    <definedName name="INDMANP">#REF!</definedName>
    <definedName name="j" localSheetId="2">#REF!</definedName>
    <definedName name="j" localSheetId="3">#REF!</definedName>
    <definedName name="j">#REF!</definedName>
    <definedName name="j356C8" localSheetId="2">#REF!</definedName>
    <definedName name="j356C8" localSheetId="3">#REF!</definedName>
    <definedName name="j356C8">#REF!</definedName>
    <definedName name="k" localSheetId="2">#REF!</definedName>
    <definedName name="k" localSheetId="3">#REF!</definedName>
    <definedName name="k">#REF!</definedName>
    <definedName name="KINH_PHI_DEN_BU" localSheetId="2">#REF!</definedName>
    <definedName name="KINH_PHI_DEN_BU" localSheetId="3">#REF!</definedName>
    <definedName name="KINH_PHI_DEN_BU">#REF!</definedName>
    <definedName name="KINH_PHI_DZ0.4KV" localSheetId="2">#REF!</definedName>
    <definedName name="KINH_PHI_DZ0.4KV" localSheetId="3">#REF!</definedName>
    <definedName name="KINH_PHI_DZ0.4KV">#REF!</definedName>
    <definedName name="KINH_PHI_KHAO_SAT__LAP_BCNCKT__TKKTTC" localSheetId="2">#REF!</definedName>
    <definedName name="KINH_PHI_KHAO_SAT__LAP_BCNCKT__TKKTTC" localSheetId="3">#REF!</definedName>
    <definedName name="KINH_PHI_KHAO_SAT__LAP_BCNCKT__TKKTTC">#REF!</definedName>
    <definedName name="KINH_PHI_KHO_BAI" localSheetId="2">#REF!</definedName>
    <definedName name="KINH_PHI_KHO_BAI" localSheetId="3">#REF!</definedName>
    <definedName name="KINH_PHI_KHO_BAI">#REF!</definedName>
    <definedName name="KINH_PHI_TBA" localSheetId="2">#REF!</definedName>
    <definedName name="KINH_PHI_TBA" localSheetId="3">#REF!</definedName>
    <definedName name="KINH_PHI_TBA">#REF!</definedName>
    <definedName name="kp1ph" localSheetId="2">#REF!</definedName>
    <definedName name="kp1ph" localSheetId="3">#REF!</definedName>
    <definedName name="kp1ph">#REF!</definedName>
    <definedName name="KHOI_LUONG_DAT_DAO_DAP" localSheetId="2">#REF!</definedName>
    <definedName name="KHOI_LUONG_DAT_DAO_DAP" localSheetId="3">#REF!</definedName>
    <definedName name="KHOI_LUONG_DAT_DAO_DAP">#REF!</definedName>
    <definedName name="l" localSheetId="2">#REF!</definedName>
    <definedName name="l" localSheetId="3">#REF!</definedName>
    <definedName name="l">#REF!</definedName>
    <definedName name="L63x6">5800</definedName>
    <definedName name="lan" localSheetId="2">#REF!</definedName>
    <definedName name="lan" localSheetId="3">#REF!</definedName>
    <definedName name="lan" localSheetId="4">#REF!</definedName>
    <definedName name="lan">#REF!</definedName>
    <definedName name="LAP_DAT_TBA" localSheetId="2">#REF!</definedName>
    <definedName name="LAP_DAT_TBA" localSheetId="3">#REF!</definedName>
    <definedName name="LAP_DAT_TBA">#REF!</definedName>
    <definedName name="LBS_22">107800000</definedName>
    <definedName name="LIET_KE_VI_TRI_DZ0.4KV" localSheetId="2">#REF!</definedName>
    <definedName name="LIET_KE_VI_TRI_DZ0.4KV" localSheetId="3">#REF!</definedName>
    <definedName name="LIET_KE_VI_TRI_DZ0.4KV">#REF!</definedName>
    <definedName name="LIET_KE_VI_TRI_DZ22KV" localSheetId="2">#REF!</definedName>
    <definedName name="LIET_KE_VI_TRI_DZ22KV" localSheetId="3">#REF!</definedName>
    <definedName name="LIET_KE_VI_TRI_DZ22KV">#REF!</definedName>
    <definedName name="Lmk" localSheetId="2">#REF!</definedName>
    <definedName name="Lmk" localSheetId="3">#REF!</definedName>
    <definedName name="Lmk">#REF!</definedName>
    <definedName name="LN" localSheetId="2">#REF!</definedName>
    <definedName name="LN" localSheetId="3">#REF!</definedName>
    <definedName name="LN">#REF!</definedName>
    <definedName name="lntt" localSheetId="2">#REF!</definedName>
    <definedName name="lntt" localSheetId="3">#REF!</definedName>
    <definedName name="lntt">#REF!</definedName>
    <definedName name="Lo" localSheetId="2">#REF!</definedName>
    <definedName name="Lo" localSheetId="3">#REF!</definedName>
    <definedName name="Lo">#REF!</definedName>
    <definedName name="m" localSheetId="2">#REF!</definedName>
    <definedName name="m" localSheetId="3">#REF!</definedName>
    <definedName name="m">#REF!</definedName>
    <definedName name="M0.4" localSheetId="2">#REF!</definedName>
    <definedName name="M0.4" localSheetId="3">#REF!</definedName>
    <definedName name="M0.4">#REF!</definedName>
    <definedName name="M12ba3p" localSheetId="2">#REF!</definedName>
    <definedName name="M12ba3p" localSheetId="3">#REF!</definedName>
    <definedName name="M12ba3p">#REF!</definedName>
    <definedName name="M12bb1p" localSheetId="2">#REF!</definedName>
    <definedName name="M12bb1p" localSheetId="3">#REF!</definedName>
    <definedName name="M12bb1p">#REF!</definedName>
    <definedName name="M12cbnc" localSheetId="2">#REF!</definedName>
    <definedName name="M12cbnc" localSheetId="3">#REF!</definedName>
    <definedName name="M12cbnc">#REF!</definedName>
    <definedName name="M12cbvl" localSheetId="2">#REF!</definedName>
    <definedName name="M12cbvl" localSheetId="3">#REF!</definedName>
    <definedName name="M12cbvl">#REF!</definedName>
    <definedName name="M14bb1p" localSheetId="2">#REF!</definedName>
    <definedName name="M14bb1p" localSheetId="3">#REF!</definedName>
    <definedName name="M14bb1p">#REF!</definedName>
    <definedName name="m8aanc" localSheetId="2">#REF!</definedName>
    <definedName name="m8aanc" localSheetId="3">#REF!</definedName>
    <definedName name="m8aanc">#REF!</definedName>
    <definedName name="m8aavl" localSheetId="2">#REF!</definedName>
    <definedName name="m8aavl" localSheetId="3">#REF!</definedName>
    <definedName name="m8aavl">#REF!</definedName>
    <definedName name="Ma3pnc" localSheetId="2">#REF!</definedName>
    <definedName name="Ma3pnc" localSheetId="3">#REF!</definedName>
    <definedName name="Ma3pnc">#REF!</definedName>
    <definedName name="Ma3pvl" localSheetId="2">#REF!</definedName>
    <definedName name="Ma3pvl" localSheetId="3">#REF!</definedName>
    <definedName name="Ma3pvl">#REF!</definedName>
    <definedName name="Maa3pnc" localSheetId="2">#REF!</definedName>
    <definedName name="Maa3pnc" localSheetId="3">#REF!</definedName>
    <definedName name="Maa3pnc">#REF!</definedName>
    <definedName name="Maa3pvl" localSheetId="2">#REF!</definedName>
    <definedName name="Maa3pvl" localSheetId="3">#REF!</definedName>
    <definedName name="Maa3pvl">#REF!</definedName>
    <definedName name="MAJ_CON_EQP" localSheetId="2">#REF!</definedName>
    <definedName name="MAJ_CON_EQP" localSheetId="3">#REF!</definedName>
    <definedName name="MAJ_CON_EQP">#REF!</definedName>
    <definedName name="Mba1p" localSheetId="2">#REF!</definedName>
    <definedName name="Mba1p" localSheetId="3">#REF!</definedName>
    <definedName name="Mba1p">#REF!</definedName>
    <definedName name="Mba3p" localSheetId="2">#REF!</definedName>
    <definedName name="Mba3p" localSheetId="3">#REF!</definedName>
    <definedName name="Mba3p">#REF!</definedName>
    <definedName name="Mbb3p" localSheetId="2">#REF!</definedName>
    <definedName name="Mbb3p" localSheetId="3">#REF!</definedName>
    <definedName name="Mbb3p">#REF!</definedName>
    <definedName name="Mbn1p" localSheetId="2">#REF!</definedName>
    <definedName name="Mbn1p" localSheetId="3">#REF!</definedName>
    <definedName name="Mbn1p">#REF!</definedName>
    <definedName name="mc" localSheetId="2">#REF!</definedName>
    <definedName name="mc" localSheetId="3">#REF!</definedName>
    <definedName name="mc">#REF!</definedName>
    <definedName name="MG_A" localSheetId="2">#REF!</definedName>
    <definedName name="MG_A" localSheetId="3">#REF!</definedName>
    <definedName name="MG_A">#REF!</definedName>
    <definedName name="MN" localSheetId="2">#REF!</definedName>
    <definedName name="MN" localSheetId="3">#REF!</definedName>
    <definedName name="MN">#REF!</definedName>
    <definedName name="mtcdg" localSheetId="2">#REF!</definedName>
    <definedName name="mtcdg" localSheetId="3">#REF!</definedName>
    <definedName name="mtcdg">#REF!</definedName>
    <definedName name="MTMAC12" localSheetId="2">#REF!</definedName>
    <definedName name="MTMAC12" localSheetId="3">#REF!</definedName>
    <definedName name="MTMAC12">#REF!</definedName>
    <definedName name="mtram" localSheetId="2">#REF!</definedName>
    <definedName name="mtram" localSheetId="3">#REF!</definedName>
    <definedName name="mtram">#REF!</definedName>
    <definedName name="myle" localSheetId="2">#REF!</definedName>
    <definedName name="myle" localSheetId="3">#REF!</definedName>
    <definedName name="myle">#REF!</definedName>
    <definedName name="n" localSheetId="2">#REF!</definedName>
    <definedName name="n" localSheetId="3">#REF!</definedName>
    <definedName name="n">#REF!</definedName>
    <definedName name="n1pig" localSheetId="2">#REF!</definedName>
    <definedName name="n1pig" localSheetId="3">#REF!</definedName>
    <definedName name="n1pig">#REF!</definedName>
    <definedName name="n1pind" localSheetId="2">#REF!</definedName>
    <definedName name="n1pind" localSheetId="3">#REF!</definedName>
    <definedName name="n1pind">#REF!</definedName>
    <definedName name="n1pint" localSheetId="2">#REF!</definedName>
    <definedName name="n1pint" localSheetId="3">#REF!</definedName>
    <definedName name="n1pint">#REF!</definedName>
    <definedName name="n1ping" localSheetId="2">#REF!</definedName>
    <definedName name="n1ping" localSheetId="3">#REF!</definedName>
    <definedName name="n1ping">#REF!</definedName>
    <definedName name="Nc" localSheetId="2">#REF!</definedName>
    <definedName name="Nc" localSheetId="3">#REF!</definedName>
    <definedName name="Nc">#REF!</definedName>
    <definedName name="nc1p" localSheetId="2">#REF!</definedName>
    <definedName name="nc1p" localSheetId="3">#REF!</definedName>
    <definedName name="nc1p">#REF!</definedName>
    <definedName name="nc3p" localSheetId="2">#REF!</definedName>
    <definedName name="nc3p" localSheetId="3">#REF!</definedName>
    <definedName name="nc3p">#REF!</definedName>
    <definedName name="NCBD100" localSheetId="2">#REF!</definedName>
    <definedName name="NCBD100" localSheetId="3">#REF!</definedName>
    <definedName name="NCBD100">#REF!</definedName>
    <definedName name="NCBD200" localSheetId="2">#REF!</definedName>
    <definedName name="NCBD200" localSheetId="3">#REF!</definedName>
    <definedName name="NCBD200">#REF!</definedName>
    <definedName name="NCBD250" localSheetId="2">#REF!</definedName>
    <definedName name="NCBD250" localSheetId="3">#REF!</definedName>
    <definedName name="NCBD250">#REF!</definedName>
    <definedName name="ncdg" localSheetId="2">#REF!</definedName>
    <definedName name="ncdg" localSheetId="3">#REF!</definedName>
    <definedName name="ncdg">#REF!</definedName>
    <definedName name="NCKT" localSheetId="2">#REF!</definedName>
    <definedName name="NCKT" localSheetId="3">#REF!</definedName>
    <definedName name="NCKT">#REF!</definedName>
    <definedName name="nctram" localSheetId="2">#REF!</definedName>
    <definedName name="nctram" localSheetId="3">#REF!</definedName>
    <definedName name="nctram">#REF!</definedName>
    <definedName name="NCVC100" localSheetId="2">#REF!</definedName>
    <definedName name="NCVC100" localSheetId="3">#REF!</definedName>
    <definedName name="NCVC100">#REF!</definedName>
    <definedName name="NCVC200" localSheetId="2">#REF!</definedName>
    <definedName name="NCVC200" localSheetId="3">#REF!</definedName>
    <definedName name="NCVC200">#REF!</definedName>
    <definedName name="NCVC250" localSheetId="2">#REF!</definedName>
    <definedName name="NCVC250" localSheetId="3">#REF!</definedName>
    <definedName name="NCVC250">#REF!</definedName>
    <definedName name="NCVC3P" localSheetId="2">#REF!</definedName>
    <definedName name="NCVC3P" localSheetId="3">#REF!</definedName>
    <definedName name="NCVC3P">#REF!</definedName>
    <definedName name="NET" localSheetId="2">#REF!</definedName>
    <definedName name="NET" localSheetId="3">#REF!</definedName>
    <definedName name="NET">#REF!</definedName>
    <definedName name="NET_1" localSheetId="2">#REF!</definedName>
    <definedName name="NET_1" localSheetId="3">#REF!</definedName>
    <definedName name="NET_1">#REF!</definedName>
    <definedName name="NET_ANA" localSheetId="2">#REF!</definedName>
    <definedName name="NET_ANA" localSheetId="3">#REF!</definedName>
    <definedName name="NET_ANA">#REF!</definedName>
    <definedName name="NET_ANA_1" localSheetId="2">#REF!</definedName>
    <definedName name="NET_ANA_1" localSheetId="3">#REF!</definedName>
    <definedName name="NET_ANA_1">#REF!</definedName>
    <definedName name="NET_ANA_2" localSheetId="2">#REF!</definedName>
    <definedName name="NET_ANA_2" localSheetId="3">#REF!</definedName>
    <definedName name="NET_ANA_2">#REF!</definedName>
    <definedName name="nig" localSheetId="2">#REF!</definedName>
    <definedName name="nig" localSheetId="3">#REF!</definedName>
    <definedName name="nig">#REF!</definedName>
    <definedName name="nig1p" localSheetId="2">#REF!</definedName>
    <definedName name="nig1p" localSheetId="3">#REF!</definedName>
    <definedName name="nig1p">#REF!</definedName>
    <definedName name="nig3p" localSheetId="2">#REF!</definedName>
    <definedName name="nig3p" localSheetId="3">#REF!</definedName>
    <definedName name="nig3p">#REF!</definedName>
    <definedName name="nignc1p" localSheetId="2">#REF!</definedName>
    <definedName name="nignc1p" localSheetId="3">#REF!</definedName>
    <definedName name="nignc1p">#REF!</definedName>
    <definedName name="nigvl1p" localSheetId="2">#REF!</definedName>
    <definedName name="nigvl1p" localSheetId="3">#REF!</definedName>
    <definedName name="nigvl1p">#REF!</definedName>
    <definedName name="nin" localSheetId="2">#REF!</definedName>
    <definedName name="nin" localSheetId="3">#REF!</definedName>
    <definedName name="nin">#REF!</definedName>
    <definedName name="nin14nc3p" localSheetId="2">#REF!</definedName>
    <definedName name="nin14nc3p" localSheetId="3">#REF!</definedName>
    <definedName name="nin14nc3p">#REF!</definedName>
    <definedName name="nin14vl3p" localSheetId="2">#REF!</definedName>
    <definedName name="nin14vl3p" localSheetId="3">#REF!</definedName>
    <definedName name="nin14vl3p">#REF!</definedName>
    <definedName name="nin1903p" localSheetId="2">#REF!</definedName>
    <definedName name="nin1903p" localSheetId="3">#REF!</definedName>
    <definedName name="nin1903p">#REF!</definedName>
    <definedName name="nin190nc3p" localSheetId="2">#REF!</definedName>
    <definedName name="nin190nc3p" localSheetId="3">#REF!</definedName>
    <definedName name="nin190nc3p">#REF!</definedName>
    <definedName name="nin190vl3p" localSheetId="2">#REF!</definedName>
    <definedName name="nin190vl3p" localSheetId="3">#REF!</definedName>
    <definedName name="nin190vl3p">#REF!</definedName>
    <definedName name="nin2903p" localSheetId="2">#REF!</definedName>
    <definedName name="nin2903p" localSheetId="3">#REF!</definedName>
    <definedName name="nin2903p">#REF!</definedName>
    <definedName name="nin290nc3p" localSheetId="2">#REF!</definedName>
    <definedName name="nin290nc3p" localSheetId="3">#REF!</definedName>
    <definedName name="nin290nc3p">#REF!</definedName>
    <definedName name="nin290vl3p" localSheetId="2">#REF!</definedName>
    <definedName name="nin290vl3p" localSheetId="3">#REF!</definedName>
    <definedName name="nin290vl3p">#REF!</definedName>
    <definedName name="nin3p" localSheetId="2">#REF!</definedName>
    <definedName name="nin3p" localSheetId="3">#REF!</definedName>
    <definedName name="nin3p">#REF!</definedName>
    <definedName name="nind" localSheetId="2">#REF!</definedName>
    <definedName name="nind" localSheetId="3">#REF!</definedName>
    <definedName name="nind">#REF!</definedName>
    <definedName name="nind1p" localSheetId="2">#REF!</definedName>
    <definedName name="nind1p" localSheetId="3">#REF!</definedName>
    <definedName name="nind1p">#REF!</definedName>
    <definedName name="nind3p" localSheetId="2">#REF!</definedName>
    <definedName name="nind3p" localSheetId="3">#REF!</definedName>
    <definedName name="nind3p">#REF!</definedName>
    <definedName name="nindnc1p" localSheetId="2">#REF!</definedName>
    <definedName name="nindnc1p" localSheetId="3">#REF!</definedName>
    <definedName name="nindnc1p">#REF!</definedName>
    <definedName name="nindnc3p" localSheetId="2">#REF!</definedName>
    <definedName name="nindnc3p" localSheetId="3">#REF!</definedName>
    <definedName name="nindnc3p">#REF!</definedName>
    <definedName name="nindvl1p" localSheetId="2">#REF!</definedName>
    <definedName name="nindvl1p" localSheetId="3">#REF!</definedName>
    <definedName name="nindvl1p">#REF!</definedName>
    <definedName name="nindvl3p" localSheetId="2">#REF!</definedName>
    <definedName name="nindvl3p" localSheetId="3">#REF!</definedName>
    <definedName name="nindvl3p">#REF!</definedName>
    <definedName name="ninnc3p" localSheetId="2">#REF!</definedName>
    <definedName name="ninnc3p" localSheetId="3">#REF!</definedName>
    <definedName name="ninnc3p">#REF!</definedName>
    <definedName name="nint1p" localSheetId="2">#REF!</definedName>
    <definedName name="nint1p" localSheetId="3">#REF!</definedName>
    <definedName name="nint1p">#REF!</definedName>
    <definedName name="nintnc1p" localSheetId="2">#REF!</definedName>
    <definedName name="nintnc1p" localSheetId="3">#REF!</definedName>
    <definedName name="nintnc1p">#REF!</definedName>
    <definedName name="nintvl1p" localSheetId="2">#REF!</definedName>
    <definedName name="nintvl1p" localSheetId="3">#REF!</definedName>
    <definedName name="nintvl1p">#REF!</definedName>
    <definedName name="ninvl3p" localSheetId="2">#REF!</definedName>
    <definedName name="ninvl3p" localSheetId="3">#REF!</definedName>
    <definedName name="ninvl3p">#REF!</definedName>
    <definedName name="ning1p" localSheetId="2">#REF!</definedName>
    <definedName name="ning1p" localSheetId="3">#REF!</definedName>
    <definedName name="ning1p">#REF!</definedName>
    <definedName name="ningnc1p" localSheetId="2">#REF!</definedName>
    <definedName name="ningnc1p" localSheetId="3">#REF!</definedName>
    <definedName name="ningnc1p">#REF!</definedName>
    <definedName name="ningvl1p" localSheetId="2">#REF!</definedName>
    <definedName name="ningvl1p" localSheetId="3">#REF!</definedName>
    <definedName name="ningvl1p">#REF!</definedName>
    <definedName name="nl" localSheetId="2">#REF!</definedName>
    <definedName name="nl" localSheetId="3">#REF!</definedName>
    <definedName name="nl">#REF!</definedName>
    <definedName name="nl1p" localSheetId="2">#REF!</definedName>
    <definedName name="nl1p" localSheetId="3">#REF!</definedName>
    <definedName name="nl1p">#REF!</definedName>
    <definedName name="nl3p" localSheetId="2">#REF!</definedName>
    <definedName name="nl3p" localSheetId="3">#REF!</definedName>
    <definedName name="nl3p">#REF!</definedName>
    <definedName name="nlnc3p" localSheetId="2">#REF!</definedName>
    <definedName name="nlnc3p" localSheetId="3">#REF!</definedName>
    <definedName name="nlnc3p">#REF!</definedName>
    <definedName name="nlnc3pha" localSheetId="2">#REF!</definedName>
    <definedName name="nlnc3pha" localSheetId="3">#REF!</definedName>
    <definedName name="nlnc3pha">#REF!</definedName>
    <definedName name="NLTK1p" localSheetId="2">#REF!</definedName>
    <definedName name="NLTK1p" localSheetId="3">#REF!</definedName>
    <definedName name="NLTK1p">#REF!</definedName>
    <definedName name="nlvl3p" localSheetId="2">#REF!</definedName>
    <definedName name="nlvl3p" localSheetId="3">#REF!</definedName>
    <definedName name="nlvl3p">#REF!</definedName>
    <definedName name="nn" localSheetId="2">#REF!</definedName>
    <definedName name="nn" localSheetId="3">#REF!</definedName>
    <definedName name="nn">#REF!</definedName>
    <definedName name="nn1p" localSheetId="2">#REF!</definedName>
    <definedName name="nn1p" localSheetId="3">#REF!</definedName>
    <definedName name="nn1p">#REF!</definedName>
    <definedName name="nn3p" localSheetId="2">#REF!</definedName>
    <definedName name="nn3p" localSheetId="3">#REF!</definedName>
    <definedName name="nn3p">#REF!</definedName>
    <definedName name="nnnc3p" localSheetId="2">#REF!</definedName>
    <definedName name="nnnc3p" localSheetId="3">#REF!</definedName>
    <definedName name="nnnc3p">#REF!</definedName>
    <definedName name="nnvl3p" localSheetId="2">#REF!</definedName>
    <definedName name="nnvl3p" localSheetId="3">#REF!</definedName>
    <definedName name="nnvl3p">#REF!</definedName>
    <definedName name="Nq" localSheetId="2">#REF!</definedName>
    <definedName name="Nq" localSheetId="3">#REF!</definedName>
    <definedName name="Nq">#REF!</definedName>
    <definedName name="ns" localSheetId="2">#REF!</definedName>
    <definedName name="ns" localSheetId="3">#REF!</definedName>
    <definedName name="ns">#REF!</definedName>
    <definedName name="nt" localSheetId="2">#REF!</definedName>
    <definedName name="nt" localSheetId="3">#REF!</definedName>
    <definedName name="nt">#REF!</definedName>
    <definedName name="nuy" localSheetId="2">#REF!</definedName>
    <definedName name="nuy" localSheetId="3">#REF!</definedName>
    <definedName name="nuy">#REF!</definedName>
    <definedName name="nhn" localSheetId="2">#REF!</definedName>
    <definedName name="nhn" localSheetId="3">#REF!</definedName>
    <definedName name="nhn">#REF!</definedName>
    <definedName name="ophom" localSheetId="2">#REF!</definedName>
    <definedName name="ophom" localSheetId="3">#REF!</definedName>
    <definedName name="ophom">#REF!</definedName>
    <definedName name="PA" localSheetId="2">#REF!</definedName>
    <definedName name="PA" localSheetId="3">#REF!</definedName>
    <definedName name="PA">#REF!</definedName>
    <definedName name="PChe" localSheetId="2">#REF!</definedName>
    <definedName name="PChe" localSheetId="3">#REF!</definedName>
    <definedName name="PChe">#REF!</definedName>
    <definedName name="Pd" localSheetId="2">#REF!</definedName>
    <definedName name="Pd" localSheetId="3">#REF!</definedName>
    <definedName name="Pd">#REF!</definedName>
    <definedName name="PileSize" localSheetId="2">#REF!</definedName>
    <definedName name="PileSize" localSheetId="3">#REF!</definedName>
    <definedName name="PileSize">#REF!</definedName>
    <definedName name="PileType" localSheetId="2">#REF!</definedName>
    <definedName name="PileType" localSheetId="3">#REF!</definedName>
    <definedName name="PileType">#REF!</definedName>
    <definedName name="PK" localSheetId="2">#REF!</definedName>
    <definedName name="PK" localSheetId="3">#REF!</definedName>
    <definedName name="PK">#REF!</definedName>
    <definedName name="PRICE" localSheetId="2">#REF!</definedName>
    <definedName name="PRICE" localSheetId="3">#REF!</definedName>
    <definedName name="PRICE">#REF!</definedName>
    <definedName name="PRICE1" localSheetId="2">#REF!</definedName>
    <definedName name="PRICE1" localSheetId="3">#REF!</definedName>
    <definedName name="PRICE1">#REF!</definedName>
    <definedName name="prin_area" localSheetId="2">#REF!</definedName>
    <definedName name="prin_area" localSheetId="3">#REF!</definedName>
    <definedName name="prin_area">#REF!</definedName>
    <definedName name="_xlnm.Print_Area" localSheetId="2">'B02'!$A$1:$V$30</definedName>
    <definedName name="_xlnm.Print_Area" localSheetId="3">'B03'!$A$1:$V$56</definedName>
    <definedName name="_xlnm.Print_Area" localSheetId="4">'B04'!$A$1:$K$870</definedName>
    <definedName name="_xlnm.Print_Area">#REF!</definedName>
    <definedName name="_xlnm.Print_Titles" localSheetId="1">'B01'!$5:$6</definedName>
    <definedName name="_xlnm.Print_Titles" localSheetId="4">'B04'!$A:$K,'B04'!$4:$6</definedName>
    <definedName name="_xlnm.Print_Titles" localSheetId="0">'Phụ lục 01'!$5:$7</definedName>
    <definedName name="_xlnm.Print_Titles">#N/A</definedName>
    <definedName name="Print_Titles_MI" localSheetId="2">#REF!</definedName>
    <definedName name="Print_Titles_MI" localSheetId="3">#REF!</definedName>
    <definedName name="Print_Titles_MI" localSheetId="4">#REF!</definedName>
    <definedName name="Print_Titles_MI">#REF!</definedName>
    <definedName name="PRINTA" localSheetId="2">#REF!</definedName>
    <definedName name="PRINTA" localSheetId="3">#REF!</definedName>
    <definedName name="PRINTA">#REF!</definedName>
    <definedName name="PRINTB" localSheetId="2">#REF!</definedName>
    <definedName name="PRINTB" localSheetId="3">#REF!</definedName>
    <definedName name="PRINTB">#REF!</definedName>
    <definedName name="PRINTC" localSheetId="2">#REF!</definedName>
    <definedName name="PRINTC" localSheetId="3">#REF!</definedName>
    <definedName name="PRINTC">#REF!</definedName>
    <definedName name="PROPOSAL" localSheetId="2">#REF!</definedName>
    <definedName name="PROPOSAL" localSheetId="3">#REF!</definedName>
    <definedName name="PROPOSAL">#REF!</definedName>
    <definedName name="pvd" localSheetId="2">#REF!</definedName>
    <definedName name="pvd" localSheetId="3">#REF!</definedName>
    <definedName name="pvd">#REF!</definedName>
    <definedName name="PHAN_DIEN_DZ0.4KV" localSheetId="2">#REF!</definedName>
    <definedName name="PHAN_DIEN_DZ0.4KV" localSheetId="3">#REF!</definedName>
    <definedName name="PHAN_DIEN_DZ0.4KV">#REF!</definedName>
    <definedName name="PHAN_DIEN_TBA" localSheetId="2">#REF!</definedName>
    <definedName name="PHAN_DIEN_TBA" localSheetId="3">#REF!</definedName>
    <definedName name="PHAN_DIEN_TBA">#REF!</definedName>
    <definedName name="PHAN_MUA_SAM_DZ0.4KV" localSheetId="2">#REF!</definedName>
    <definedName name="PHAN_MUA_SAM_DZ0.4KV" localSheetId="3">#REF!</definedName>
    <definedName name="PHAN_MUA_SAM_DZ0.4KV">#REF!</definedName>
    <definedName name="qtdm" localSheetId="2">#REF!</definedName>
    <definedName name="qtdm" localSheetId="3">#REF!</definedName>
    <definedName name="qtdm">#REF!</definedName>
    <definedName name="qu" localSheetId="2">#REF!</definedName>
    <definedName name="qu" localSheetId="3">#REF!</definedName>
    <definedName name="qu">#REF!</definedName>
    <definedName name="ra11p" localSheetId="2">#REF!</definedName>
    <definedName name="ra11p" localSheetId="3">#REF!</definedName>
    <definedName name="ra11p">#REF!</definedName>
    <definedName name="ra13p" localSheetId="2">#REF!</definedName>
    <definedName name="ra13p" localSheetId="3">#REF!</definedName>
    <definedName name="ra13p">#REF!</definedName>
    <definedName name="RECOUT">#N/A</definedName>
    <definedName name="RFP003A" localSheetId="2">#REF!</definedName>
    <definedName name="RFP003A" localSheetId="3">#REF!</definedName>
    <definedName name="RFP003A" localSheetId="4">#REF!</definedName>
    <definedName name="RFP003A">#REF!</definedName>
    <definedName name="RFP003B" localSheetId="2">#REF!</definedName>
    <definedName name="RFP003B" localSheetId="3">#REF!</definedName>
    <definedName name="RFP003B">#REF!</definedName>
    <definedName name="RFP003C" localSheetId="2">#REF!</definedName>
    <definedName name="RFP003C" localSheetId="3">#REF!</definedName>
    <definedName name="RFP003C">#REF!</definedName>
    <definedName name="RFP003D" localSheetId="2">#REF!</definedName>
    <definedName name="RFP003D" localSheetId="3">#REF!</definedName>
    <definedName name="RFP003D">#REF!</definedName>
    <definedName name="RFP003E" localSheetId="2">#REF!</definedName>
    <definedName name="RFP003E" localSheetId="3">#REF!</definedName>
    <definedName name="RFP003E">#REF!</definedName>
    <definedName name="RFP003F" localSheetId="2">#REF!</definedName>
    <definedName name="RFP003F" localSheetId="3">#REF!</definedName>
    <definedName name="RFP003F">#REF!</definedName>
    <definedName name="Rnp" localSheetId="2">#REF!</definedName>
    <definedName name="Rnp" localSheetId="3">#REF!</definedName>
    <definedName name="Rnp">#REF!</definedName>
    <definedName name="Ru" localSheetId="2">#REF!</definedName>
    <definedName name="Ru" localSheetId="3">#REF!</definedName>
    <definedName name="Ru">#REF!</definedName>
    <definedName name="sand" localSheetId="2">#REF!</definedName>
    <definedName name="sand" localSheetId="3">#REF!</definedName>
    <definedName name="sand">#REF!</definedName>
    <definedName name="SCH" localSheetId="2">#REF!</definedName>
    <definedName name="SCH" localSheetId="3">#REF!</definedName>
    <definedName name="SCH">#REF!</definedName>
    <definedName name="SDMONG" localSheetId="2">#REF!</definedName>
    <definedName name="SDMONG" localSheetId="3">#REF!</definedName>
    <definedName name="SDMONG">#REF!</definedName>
    <definedName name="sheet1" localSheetId="2" hidden="1">{#N/A,#N/A,FALSE,"Chi tiÆt"}</definedName>
    <definedName name="sheet1" localSheetId="3" hidden="1">{#N/A,#N/A,FALSE,"Chi tiÆt"}</definedName>
    <definedName name="sheet1" localSheetId="4" hidden="1">{#N/A,#N/A,FALSE,"Chi tiÆt"}</definedName>
    <definedName name="sheet1" localSheetId="0" hidden="1">{#N/A,#N/A,FALSE,"Chi tiÆt"}</definedName>
    <definedName name="sheet1" hidden="1">{#N/A,#N/A,FALSE,"Chi tiÆt"}</definedName>
    <definedName name="sheet1_1" localSheetId="2" hidden="1">{#N/A,#N/A,FALSE,"Chi tiÆt"}</definedName>
    <definedName name="sheet1_1" localSheetId="3" hidden="1">{#N/A,#N/A,FALSE,"Chi tiÆt"}</definedName>
    <definedName name="sheet1_1" localSheetId="4" hidden="1">{#N/A,#N/A,FALSE,"Chi tiÆt"}</definedName>
    <definedName name="sheet1_1" localSheetId="0" hidden="1">{#N/A,#N/A,FALSE,"Chi tiÆt"}</definedName>
    <definedName name="sheet1_1" hidden="1">{#N/A,#N/A,FALSE,"Chi tiÆt"}</definedName>
    <definedName name="sho" localSheetId="2">#REF!</definedName>
    <definedName name="sho" localSheetId="3">#REF!</definedName>
    <definedName name="sho" localSheetId="4">#REF!</definedName>
    <definedName name="sho">#REF!</definedName>
    <definedName name="SIZE" localSheetId="2">#REF!</definedName>
    <definedName name="SIZE" localSheetId="3">#REF!</definedName>
    <definedName name="SIZE">#REF!</definedName>
    <definedName name="SL_CRD" localSheetId="2">#REF!</definedName>
    <definedName name="SL_CRD" localSheetId="3">#REF!</definedName>
    <definedName name="SL_CRD">#REF!</definedName>
    <definedName name="SL_CRS" localSheetId="2">#REF!</definedName>
    <definedName name="SL_CRS" localSheetId="3">#REF!</definedName>
    <definedName name="SL_CRS">#REF!</definedName>
    <definedName name="SL_CS" localSheetId="2">#REF!</definedName>
    <definedName name="SL_CS" localSheetId="3">#REF!</definedName>
    <definedName name="SL_CS">#REF!</definedName>
    <definedName name="SL_DD" localSheetId="2">#REF!</definedName>
    <definedName name="SL_DD" localSheetId="3">#REF!</definedName>
    <definedName name="SL_DD">#REF!</definedName>
    <definedName name="soc3p" localSheetId="2">#REF!</definedName>
    <definedName name="soc3p" localSheetId="3">#REF!</definedName>
    <definedName name="soc3p">#REF!</definedName>
    <definedName name="Soi" localSheetId="2">#REF!</definedName>
    <definedName name="Soi" localSheetId="3">#REF!</definedName>
    <definedName name="Soi">#REF!</definedName>
    <definedName name="SoilType" localSheetId="2">#REF!</definedName>
    <definedName name="SoilType" localSheetId="3">#REF!</definedName>
    <definedName name="SoilType">#REF!</definedName>
    <definedName name="SoilType_" localSheetId="2">#REF!</definedName>
    <definedName name="SoilType_" localSheetId="3">#REF!</definedName>
    <definedName name="SoilType_">#REF!</definedName>
    <definedName name="SORT" localSheetId="2">#REF!</definedName>
    <definedName name="SORT" localSheetId="3">#REF!</definedName>
    <definedName name="SORT">#REF!</definedName>
    <definedName name="SPEC" localSheetId="2">#REF!</definedName>
    <definedName name="SPEC" localSheetId="3">#REF!</definedName>
    <definedName name="SPEC">#REF!</definedName>
    <definedName name="SPECSUMMARY" localSheetId="2">#REF!</definedName>
    <definedName name="SPECSUMMARY" localSheetId="3">#REF!</definedName>
    <definedName name="SPECSUMMARY">#REF!</definedName>
    <definedName name="ss" localSheetId="2">#REF!</definedName>
    <definedName name="ss" localSheetId="3">#REF!</definedName>
    <definedName name="ss">#REF!</definedName>
    <definedName name="sss" localSheetId="2">#REF!</definedName>
    <definedName name="sss" localSheetId="3">#REF!</definedName>
    <definedName name="sss">#REF!</definedName>
    <definedName name="Start_1" localSheetId="2">#REF!</definedName>
    <definedName name="Start_1" localSheetId="3">#REF!</definedName>
    <definedName name="Start_1">#REF!</definedName>
    <definedName name="Start_10" localSheetId="2">#REF!</definedName>
    <definedName name="Start_10" localSheetId="3">#REF!</definedName>
    <definedName name="Start_10">#REF!</definedName>
    <definedName name="Start_11" localSheetId="2">#REF!</definedName>
    <definedName name="Start_11" localSheetId="3">#REF!</definedName>
    <definedName name="Start_11">#REF!</definedName>
    <definedName name="Start_12" localSheetId="2">#REF!</definedName>
    <definedName name="Start_12" localSheetId="3">#REF!</definedName>
    <definedName name="Start_12">#REF!</definedName>
    <definedName name="Start_13" localSheetId="2">#REF!</definedName>
    <definedName name="Start_13" localSheetId="3">#REF!</definedName>
    <definedName name="Start_13">#REF!</definedName>
    <definedName name="Start_2" localSheetId="2">#REF!</definedName>
    <definedName name="Start_2" localSheetId="3">#REF!</definedName>
    <definedName name="Start_2">#REF!</definedName>
    <definedName name="Start_3" localSheetId="2">#REF!</definedName>
    <definedName name="Start_3" localSheetId="3">#REF!</definedName>
    <definedName name="Start_3">#REF!</definedName>
    <definedName name="Start_4" localSheetId="2">#REF!</definedName>
    <definedName name="Start_4" localSheetId="3">#REF!</definedName>
    <definedName name="Start_4">#REF!</definedName>
    <definedName name="Start_5" localSheetId="2">#REF!</definedName>
    <definedName name="Start_5" localSheetId="3">#REF!</definedName>
    <definedName name="Start_5">#REF!</definedName>
    <definedName name="Start_6" localSheetId="2">#REF!</definedName>
    <definedName name="Start_6" localSheetId="3">#REF!</definedName>
    <definedName name="Start_6">#REF!</definedName>
    <definedName name="Start_7" localSheetId="2">#REF!</definedName>
    <definedName name="Start_7" localSheetId="3">#REF!</definedName>
    <definedName name="Start_7">#REF!</definedName>
    <definedName name="Start_8" localSheetId="2">#REF!</definedName>
    <definedName name="Start_8" localSheetId="3">#REF!</definedName>
    <definedName name="Start_8">#REF!</definedName>
    <definedName name="Start_9" localSheetId="2">#REF!</definedName>
    <definedName name="Start_9" localSheetId="3">#REF!</definedName>
    <definedName name="Start_9">#REF!</definedName>
    <definedName name="Su" localSheetId="2">#REF!</definedName>
    <definedName name="Su" localSheetId="3">#REF!</definedName>
    <definedName name="Su">#REF!</definedName>
    <definedName name="sub" localSheetId="2">#REF!</definedName>
    <definedName name="sub" localSheetId="3">#REF!</definedName>
    <definedName name="sub">#REF!</definedName>
    <definedName name="SUMMARY" localSheetId="2">#REF!</definedName>
    <definedName name="SUMMARY" localSheetId="3">#REF!</definedName>
    <definedName name="SUMMARY">#REF!</definedName>
    <definedName name="sur" localSheetId="2">#REF!</definedName>
    <definedName name="sur" localSheetId="3">#REF!</definedName>
    <definedName name="sur">#REF!</definedName>
    <definedName name="T" localSheetId="2">#REF!</definedName>
    <definedName name="T" localSheetId="3">#REF!</definedName>
    <definedName name="T">#REF!</definedName>
    <definedName name="t101p" localSheetId="2">#REF!</definedName>
    <definedName name="t101p" localSheetId="3">#REF!</definedName>
    <definedName name="t101p">#REF!</definedName>
    <definedName name="t103p" localSheetId="2">#REF!</definedName>
    <definedName name="t103p" localSheetId="3">#REF!</definedName>
    <definedName name="t103p">#REF!</definedName>
    <definedName name="t10nc1p" localSheetId="2">#REF!</definedName>
    <definedName name="t10nc1p" localSheetId="3">#REF!</definedName>
    <definedName name="t10nc1p">#REF!</definedName>
    <definedName name="t10vl1p" localSheetId="2">#REF!</definedName>
    <definedName name="t10vl1p" localSheetId="3">#REF!</definedName>
    <definedName name="t10vl1p">#REF!</definedName>
    <definedName name="t121p" localSheetId="2">#REF!</definedName>
    <definedName name="t121p" localSheetId="3">#REF!</definedName>
    <definedName name="t121p">#REF!</definedName>
    <definedName name="t123p" localSheetId="2">#REF!</definedName>
    <definedName name="t123p" localSheetId="3">#REF!</definedName>
    <definedName name="t123p">#REF!</definedName>
    <definedName name="t141p" localSheetId="2">#REF!</definedName>
    <definedName name="t141p" localSheetId="3">#REF!</definedName>
    <definedName name="t141p">#REF!</definedName>
    <definedName name="t143p" localSheetId="2">#REF!</definedName>
    <definedName name="t143p" localSheetId="3">#REF!</definedName>
    <definedName name="t143p">#REF!</definedName>
    <definedName name="t14nc3p" localSheetId="2">#REF!</definedName>
    <definedName name="t14nc3p" localSheetId="3">#REF!</definedName>
    <definedName name="t14nc3p">#REF!</definedName>
    <definedName name="t14vl3p" localSheetId="2">#REF!</definedName>
    <definedName name="t14vl3p" localSheetId="3">#REF!</definedName>
    <definedName name="t14vl3p">#REF!</definedName>
    <definedName name="TBA" localSheetId="2">#REF!</definedName>
    <definedName name="TBA" localSheetId="3">#REF!</definedName>
    <definedName name="TBA">#REF!</definedName>
    <definedName name="tbtram" localSheetId="2">#REF!</definedName>
    <definedName name="tbtram" localSheetId="3">#REF!</definedName>
    <definedName name="tbtram">#REF!</definedName>
    <definedName name="TC" localSheetId="2">#REF!</definedName>
    <definedName name="TC" localSheetId="3">#REF!</definedName>
    <definedName name="TC">#REF!</definedName>
    <definedName name="TC_NHANH1" localSheetId="2">#REF!</definedName>
    <definedName name="TC_NHANH1" localSheetId="3">#REF!</definedName>
    <definedName name="TC_NHANH1">#REF!</definedName>
    <definedName name="td1p" localSheetId="2">#REF!</definedName>
    <definedName name="td1p" localSheetId="3">#REF!</definedName>
    <definedName name="td1p">#REF!</definedName>
    <definedName name="td3p" localSheetId="2">#REF!</definedName>
    <definedName name="td3p" localSheetId="3">#REF!</definedName>
    <definedName name="td3p">#REF!</definedName>
    <definedName name="tdia" localSheetId="2">#REF!</definedName>
    <definedName name="tdia" localSheetId="3">#REF!</definedName>
    <definedName name="tdia">#REF!</definedName>
    <definedName name="tdnc1p" localSheetId="2">#REF!</definedName>
    <definedName name="tdnc1p" localSheetId="3">#REF!</definedName>
    <definedName name="tdnc1p">#REF!</definedName>
    <definedName name="tdt" localSheetId="2">#REF!</definedName>
    <definedName name="tdt" localSheetId="3">#REF!</definedName>
    <definedName name="tdt">#REF!</definedName>
    <definedName name="tdtr2cnc" localSheetId="2">#REF!</definedName>
    <definedName name="tdtr2cnc" localSheetId="3">#REF!</definedName>
    <definedName name="tdtr2cnc">#REF!</definedName>
    <definedName name="tdtr2cvl" localSheetId="2">#REF!</definedName>
    <definedName name="tdtr2cvl" localSheetId="3">#REF!</definedName>
    <definedName name="tdtr2cvl">#REF!</definedName>
    <definedName name="tdvl1p" localSheetId="2">#REF!</definedName>
    <definedName name="tdvl1p" localSheetId="3">#REF!</definedName>
    <definedName name="tdvl1p">#REF!</definedName>
    <definedName name="test1" localSheetId="2">#REF!</definedName>
    <definedName name="test1" localSheetId="3">#REF!</definedName>
    <definedName name="test1">#REF!</definedName>
    <definedName name="TIENLUONG" localSheetId="2">#REF!</definedName>
    <definedName name="TIENLUONG" localSheetId="3">#REF!</definedName>
    <definedName name="TIENLUONG">#REF!</definedName>
    <definedName name="Tiepdiama">9500</definedName>
    <definedName name="TIEU_HAO_VAT_TU_DZ0.4KV" localSheetId="2">#REF!</definedName>
    <definedName name="TIEU_HAO_VAT_TU_DZ0.4KV" localSheetId="3">#REF!</definedName>
    <definedName name="TIEU_HAO_VAT_TU_DZ0.4KV" localSheetId="4">#REF!</definedName>
    <definedName name="TIEU_HAO_VAT_TU_DZ0.4KV">#REF!</definedName>
    <definedName name="TIEU_HAO_VAT_TU_DZ22KV" localSheetId="2">#REF!</definedName>
    <definedName name="TIEU_HAO_VAT_TU_DZ22KV" localSheetId="3">#REF!</definedName>
    <definedName name="TIEU_HAO_VAT_TU_DZ22KV">#REF!</definedName>
    <definedName name="TIEU_HAO_VAT_TU_TBA" localSheetId="2">#REF!</definedName>
    <definedName name="TIEU_HAO_VAT_TU_TBA" localSheetId="3">#REF!</definedName>
    <definedName name="TIEU_HAO_VAT_TU_TBA">#REF!</definedName>
    <definedName name="TIT" localSheetId="2">#REF!</definedName>
    <definedName name="TIT" localSheetId="3">#REF!</definedName>
    <definedName name="TIT">#REF!</definedName>
    <definedName name="TITAN" localSheetId="2">#REF!</definedName>
    <definedName name="TITAN" localSheetId="3">#REF!</definedName>
    <definedName name="TITAN">#REF!</definedName>
    <definedName name="TK" localSheetId="2">#REF!</definedName>
    <definedName name="TK" localSheetId="3">#REF!</definedName>
    <definedName name="TK">#REF!</definedName>
    <definedName name="TKP" localSheetId="2">#REF!</definedName>
    <definedName name="TKP" localSheetId="3">#REF!</definedName>
    <definedName name="TKP">#REF!</definedName>
    <definedName name="TLAC120" localSheetId="2">#REF!</definedName>
    <definedName name="TLAC120" localSheetId="3">#REF!</definedName>
    <definedName name="TLAC120">#REF!</definedName>
    <definedName name="TLAC35" localSheetId="2">#REF!</definedName>
    <definedName name="TLAC35" localSheetId="3">#REF!</definedName>
    <definedName name="TLAC35">#REF!</definedName>
    <definedName name="TLAC50" localSheetId="2">#REF!</definedName>
    <definedName name="TLAC50" localSheetId="3">#REF!</definedName>
    <definedName name="TLAC50">#REF!</definedName>
    <definedName name="TLAC70" localSheetId="2">#REF!</definedName>
    <definedName name="TLAC70" localSheetId="3">#REF!</definedName>
    <definedName name="TLAC70">#REF!</definedName>
    <definedName name="TLAC95" localSheetId="2">#REF!</definedName>
    <definedName name="TLAC95" localSheetId="3">#REF!</definedName>
    <definedName name="TLAC95">#REF!</definedName>
    <definedName name="TONG_GIA_TRI_CONG_TRINH" localSheetId="2">#REF!</definedName>
    <definedName name="TONG_GIA_TRI_CONG_TRINH" localSheetId="3">#REF!</definedName>
    <definedName name="TONG_GIA_TRI_CONG_TRINH">#REF!</definedName>
    <definedName name="TONG_HOP_THI_NGHIEM_DZ0.4KV" localSheetId="2">#REF!</definedName>
    <definedName name="TONG_HOP_THI_NGHIEM_DZ0.4KV" localSheetId="3">#REF!</definedName>
    <definedName name="TONG_HOP_THI_NGHIEM_DZ0.4KV">#REF!</definedName>
    <definedName name="TONG_HOP_THI_NGHIEM_DZ22KV" localSheetId="2">#REF!</definedName>
    <definedName name="TONG_HOP_THI_NGHIEM_DZ22KV" localSheetId="3">#REF!</definedName>
    <definedName name="TONG_HOP_THI_NGHIEM_DZ22KV">#REF!</definedName>
    <definedName name="TONG_KE_TBA" localSheetId="2">#REF!</definedName>
    <definedName name="TONG_KE_TBA" localSheetId="3">#REF!</definedName>
    <definedName name="TONG_KE_TBA">#REF!</definedName>
    <definedName name="TPLRP" localSheetId="2">#REF!</definedName>
    <definedName name="TPLRP" localSheetId="3">#REF!</definedName>
    <definedName name="TPLRP">#REF!</definedName>
    <definedName name="tt" localSheetId="2">#REF!</definedName>
    <definedName name="tt" localSheetId="3">#REF!</definedName>
    <definedName name="tt">#REF!</definedName>
    <definedName name="TT_1P" localSheetId="2">#REF!</definedName>
    <definedName name="TT_1P" localSheetId="3">#REF!</definedName>
    <definedName name="TT_1P">#REF!</definedName>
    <definedName name="TT_3p" localSheetId="2">#REF!</definedName>
    <definedName name="TT_3p" localSheetId="3">#REF!</definedName>
    <definedName name="TT_3p">#REF!</definedName>
    <definedName name="ttronmk" localSheetId="2">#REF!</definedName>
    <definedName name="ttronmk" localSheetId="3">#REF!</definedName>
    <definedName name="ttronmk">#REF!</definedName>
    <definedName name="tv75nc" localSheetId="2">#REF!</definedName>
    <definedName name="tv75nc" localSheetId="3">#REF!</definedName>
    <definedName name="tv75nc">#REF!</definedName>
    <definedName name="tv75vl" localSheetId="2">#REF!</definedName>
    <definedName name="tv75vl" localSheetId="3">#REF!</definedName>
    <definedName name="tv75vl">#REF!</definedName>
    <definedName name="th" localSheetId="2">#REF!</definedName>
    <definedName name="th" localSheetId="3">#REF!</definedName>
    <definedName name="th">#REF!</definedName>
    <definedName name="THchon" localSheetId="2">#REF!</definedName>
    <definedName name="THchon" localSheetId="3">#REF!</definedName>
    <definedName name="THchon">#REF!</definedName>
    <definedName name="thdt" localSheetId="2">#REF!</definedName>
    <definedName name="thdt" localSheetId="3">#REF!</definedName>
    <definedName name="thdt">#REF!</definedName>
    <definedName name="THDT_HT_DAO_THUONG" localSheetId="2">#REF!</definedName>
    <definedName name="THDT_HT_DAO_THUONG" localSheetId="3">#REF!</definedName>
    <definedName name="THDT_HT_DAO_THUONG">#REF!</definedName>
    <definedName name="THDT_HT_XOM_NOI" localSheetId="2">#REF!</definedName>
    <definedName name="THDT_HT_XOM_NOI" localSheetId="3">#REF!</definedName>
    <definedName name="THDT_HT_XOM_NOI">#REF!</definedName>
    <definedName name="THDT_NPP_XOM_NOI" localSheetId="2">#REF!</definedName>
    <definedName name="THDT_NPP_XOM_NOI" localSheetId="3">#REF!</definedName>
    <definedName name="THDT_NPP_XOM_NOI">#REF!</definedName>
    <definedName name="THDT_TBA_XOM_NOI" localSheetId="2">#REF!</definedName>
    <definedName name="THDT_TBA_XOM_NOI" localSheetId="3">#REF!</definedName>
    <definedName name="THDT_TBA_XOM_NOI">#REF!</definedName>
    <definedName name="thepma">10500</definedName>
    <definedName name="THGO1pnc" localSheetId="2">#REF!</definedName>
    <definedName name="THGO1pnc" localSheetId="3">#REF!</definedName>
    <definedName name="THGO1pnc" localSheetId="4">#REF!</definedName>
    <definedName name="THGO1pnc">#REF!</definedName>
    <definedName name="thht" localSheetId="2">#REF!</definedName>
    <definedName name="thht" localSheetId="3">#REF!</definedName>
    <definedName name="thht">#REF!</definedName>
    <definedName name="THI" localSheetId="2">#REF!</definedName>
    <definedName name="THI" localSheetId="3">#REF!</definedName>
    <definedName name="THI">#REF!</definedName>
    <definedName name="thkp3" localSheetId="2">#REF!</definedName>
    <definedName name="thkp3" localSheetId="3">#REF!</definedName>
    <definedName name="thkp3">#REF!</definedName>
    <definedName name="thnha1" localSheetId="2">IF(#REF!="","",#REF!*#REF!)</definedName>
    <definedName name="thnha1" localSheetId="3">IF(#REF!="","",#REF!*#REF!)</definedName>
    <definedName name="thnha1" localSheetId="4">IF(#REF!="","",#REF!*#REF!)</definedName>
    <definedName name="thnha1" localSheetId="0">IF(#REF!="","",#REF!*#REF!)</definedName>
    <definedName name="thnha1">IF(#REF!="","",#REF!*#REF!)</definedName>
    <definedName name="thnha1_1" localSheetId="2">IF(#REF!="","",#REF!*#REF!)</definedName>
    <definedName name="thnha1_1" localSheetId="3">IF(#REF!="","",#REF!*#REF!)</definedName>
    <definedName name="thnha1_1" localSheetId="4">IF(#REF!="","",#REF!*#REF!)</definedName>
    <definedName name="thnha1_1">IF(#REF!="","",#REF!*#REF!)</definedName>
    <definedName name="thop" localSheetId="2">#REF!</definedName>
    <definedName name="thop" localSheetId="3">#REF!</definedName>
    <definedName name="thop">#REF!</definedName>
    <definedName name="thtt" localSheetId="2">#REF!</definedName>
    <definedName name="thtt" localSheetId="3">#REF!</definedName>
    <definedName name="thtt">#REF!</definedName>
    <definedName name="TRADE2" localSheetId="2">#REF!</definedName>
    <definedName name="TRADE2" localSheetId="3">#REF!</definedName>
    <definedName name="TRADE2">#REF!</definedName>
    <definedName name="trt" localSheetId="2">#REF!</definedName>
    <definedName name="trt" localSheetId="3">#REF!</definedName>
    <definedName name="trt">#REF!</definedName>
    <definedName name="U" localSheetId="2">#REF!</definedName>
    <definedName name="U" localSheetId="3">#REF!</definedName>
    <definedName name="U">#REF!</definedName>
    <definedName name="uu" localSheetId="2">#REF!</definedName>
    <definedName name="uu" localSheetId="3">#REF!</definedName>
    <definedName name="uu">#REF!</definedName>
    <definedName name="VAN_CHUYEN_DUONG_DAI_DZ0.4KV" localSheetId="2">#REF!</definedName>
    <definedName name="VAN_CHUYEN_DUONG_DAI_DZ0.4KV" localSheetId="3">#REF!</definedName>
    <definedName name="VAN_CHUYEN_DUONG_DAI_DZ0.4KV">#REF!</definedName>
    <definedName name="VAN_CHUYEN_DUONG_DAI_DZ22KV" localSheetId="2">#REF!</definedName>
    <definedName name="VAN_CHUYEN_DUONG_DAI_DZ22KV" localSheetId="3">#REF!</definedName>
    <definedName name="VAN_CHUYEN_DUONG_DAI_DZ22KV">#REF!</definedName>
    <definedName name="VAN_CHUYEN_VAT_TU_CHUNG" localSheetId="2">#REF!</definedName>
    <definedName name="VAN_CHUYEN_VAT_TU_CHUNG" localSheetId="3">#REF!</definedName>
    <definedName name="VAN_CHUYEN_VAT_TU_CHUNG">#REF!</definedName>
    <definedName name="VAN_TRUNG_CHUYEN_VAT_TU_CHUNG" localSheetId="2">#REF!</definedName>
    <definedName name="VAN_TRUNG_CHUYEN_VAT_TU_CHUNG" localSheetId="3">#REF!</definedName>
    <definedName name="VAN_TRUNG_CHUYEN_VAT_TU_CHUNG">#REF!</definedName>
    <definedName name="VARIINST" localSheetId="2">#REF!</definedName>
    <definedName name="VARIINST" localSheetId="3">#REF!</definedName>
    <definedName name="VARIINST">#REF!</definedName>
    <definedName name="VARIPURC" localSheetId="2">#REF!</definedName>
    <definedName name="VARIPURC" localSheetId="3">#REF!</definedName>
    <definedName name="VARIPURC">#REF!</definedName>
    <definedName name="vat" localSheetId="2">#REF!</definedName>
    <definedName name="vat" localSheetId="3">#REF!</definedName>
    <definedName name="vat">#REF!</definedName>
    <definedName name="VAT_LIEU_DEN_CHAN_CONG_TRINH" localSheetId="2">#REF!</definedName>
    <definedName name="VAT_LIEU_DEN_CHAN_CONG_TRINH" localSheetId="3">#REF!</definedName>
    <definedName name="VAT_LIEU_DEN_CHAN_CONG_TRINH">#REF!</definedName>
    <definedName name="VCTT" localSheetId="2">#REF!</definedName>
    <definedName name="VCTT" localSheetId="3">#REF!</definedName>
    <definedName name="VCTT">#REF!</definedName>
    <definedName name="VCHT" localSheetId="2">#REF!</definedName>
    <definedName name="VCHT" localSheetId="3">#REF!</definedName>
    <definedName name="VCHT">#REF!</definedName>
    <definedName name="vd3p" localSheetId="2">#REF!</definedName>
    <definedName name="vd3p" localSheetId="3">#REF!</definedName>
    <definedName name="vd3p">#REF!</definedName>
    <definedName name="vl1p" localSheetId="2">#REF!</definedName>
    <definedName name="vl1p" localSheetId="3">#REF!</definedName>
    <definedName name="vl1p">#REF!</definedName>
    <definedName name="vl3p" localSheetId="2">#REF!</definedName>
    <definedName name="vl3p" localSheetId="3">#REF!</definedName>
    <definedName name="vl3p">#REF!</definedName>
    <definedName name="vldg" localSheetId="2">#REF!</definedName>
    <definedName name="vldg" localSheetId="3">#REF!</definedName>
    <definedName name="vldg">#REF!</definedName>
    <definedName name="vldn400" localSheetId="2">#REF!</definedName>
    <definedName name="vldn400" localSheetId="3">#REF!</definedName>
    <definedName name="vldn400">#REF!</definedName>
    <definedName name="vldn600" localSheetId="2">#REF!</definedName>
    <definedName name="vldn600" localSheetId="3">#REF!</definedName>
    <definedName name="vldn600">#REF!</definedName>
    <definedName name="VLIEU" localSheetId="2">#REF!</definedName>
    <definedName name="VLIEU" localSheetId="3">#REF!</definedName>
    <definedName name="VLIEU">#REF!</definedName>
    <definedName name="VLM" localSheetId="2">#REF!</definedName>
    <definedName name="VLM" localSheetId="3">#REF!</definedName>
    <definedName name="VLM">#REF!</definedName>
    <definedName name="vltram" localSheetId="2">#REF!</definedName>
    <definedName name="vltram" localSheetId="3">#REF!</definedName>
    <definedName name="vltram">#REF!</definedName>
    <definedName name="vr3p" localSheetId="2">#REF!</definedName>
    <definedName name="vr3p" localSheetId="3">#REF!</definedName>
    <definedName name="vr3p">#REF!</definedName>
    <definedName name="W" localSheetId="2">#REF!</definedName>
    <definedName name="W" localSheetId="3">#REF!</definedName>
    <definedName name="W">#REF!</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0" hidden="1">{#N/A,#N/A,FALSE,"Chi tiÆt"}</definedName>
    <definedName name="wrn.chi._.tiÆt." hidden="1">{#N/A,#N/A,FALSE,"Chi tiÆt"}</definedName>
    <definedName name="wrn.chi._.tiÆt._2" localSheetId="2" hidden="1">{#N/A,#N/A,FALSE,"Chi tiÆt"}</definedName>
    <definedName name="wrn.chi._.tiÆt._2" localSheetId="3" hidden="1">{#N/A,#N/A,FALSE,"Chi tiÆt"}</definedName>
    <definedName name="wrn.chi._.tiÆt._2" localSheetId="4" hidden="1">{#N/A,#N/A,FALSE,"Chi tiÆt"}</definedName>
    <definedName name="wrn.chi._.tiÆt._2" localSheetId="0" hidden="1">{#N/A,#N/A,FALSE,"Chi tiÆt"}</definedName>
    <definedName name="wrn.chi._.tiÆt._2" hidden="1">{#N/A,#N/A,FALSE,"Chi tiÆt"}</definedName>
    <definedName name="X" localSheetId="2">#REF!</definedName>
    <definedName name="X" localSheetId="3">#REF!</definedName>
    <definedName name="X" localSheetId="4">#REF!</definedName>
    <definedName name="X">#REF!</definedName>
    <definedName name="x1pind" localSheetId="2">#REF!</definedName>
    <definedName name="x1pind" localSheetId="3">#REF!</definedName>
    <definedName name="x1pind">#REF!</definedName>
    <definedName name="x1pint" localSheetId="2">#REF!</definedName>
    <definedName name="x1pint" localSheetId="3">#REF!</definedName>
    <definedName name="x1pint">#REF!</definedName>
    <definedName name="x1ping" localSheetId="2">#REF!</definedName>
    <definedName name="x1ping" localSheetId="3">#REF!</definedName>
    <definedName name="x1ping">#REF!</definedName>
    <definedName name="XA" localSheetId="2">#REF!</definedName>
    <definedName name="XA" localSheetId="3">#REF!</definedName>
    <definedName name="XA">#REF!</definedName>
    <definedName name="XCCT">0.5</definedName>
    <definedName name="xd0.6" localSheetId="2">#REF!</definedName>
    <definedName name="xd0.6" localSheetId="3">#REF!</definedName>
    <definedName name="xd0.6">#REF!</definedName>
    <definedName name="xd1.3" localSheetId="2">#REF!</definedName>
    <definedName name="xd1.3" localSheetId="3">#REF!</definedName>
    <definedName name="xd1.3">#REF!</definedName>
    <definedName name="xd1.5" localSheetId="2">#REF!</definedName>
    <definedName name="xd1.5" localSheetId="3">#REF!</definedName>
    <definedName name="xd1.5">#REF!</definedName>
    <definedName name="xfco" localSheetId="2">#REF!</definedName>
    <definedName name="xfco" localSheetId="3">#REF!</definedName>
    <definedName name="xfco">#REF!</definedName>
    <definedName name="xfco3p" localSheetId="2">#REF!</definedName>
    <definedName name="xfco3p" localSheetId="3">#REF!</definedName>
    <definedName name="xfco3p">#REF!</definedName>
    <definedName name="xfcotnc" localSheetId="2">#REF!</definedName>
    <definedName name="xfcotnc" localSheetId="3">#REF!</definedName>
    <definedName name="xfcotnc">#REF!</definedName>
    <definedName name="xfcotvl" localSheetId="2">#REF!</definedName>
    <definedName name="xfcotvl" localSheetId="3">#REF!</definedName>
    <definedName name="xfcotvl">#REF!</definedName>
    <definedName name="xhn" localSheetId="2">#REF!</definedName>
    <definedName name="xhn" localSheetId="3">#REF!</definedName>
    <definedName name="xhn">#REF!</definedName>
    <definedName name="xig" localSheetId="2">#REF!</definedName>
    <definedName name="xig" localSheetId="3">#REF!</definedName>
    <definedName name="xig">#REF!</definedName>
    <definedName name="xig1" localSheetId="2">#REF!</definedName>
    <definedName name="xig1" localSheetId="3">#REF!</definedName>
    <definedName name="xig1">#REF!</definedName>
    <definedName name="xig1p" localSheetId="2">#REF!</definedName>
    <definedName name="xig1p" localSheetId="3">#REF!</definedName>
    <definedName name="xig1p">#REF!</definedName>
    <definedName name="xig3p" localSheetId="2">#REF!</definedName>
    <definedName name="xig3p" localSheetId="3">#REF!</definedName>
    <definedName name="xig3p">#REF!</definedName>
    <definedName name="xignc3p" localSheetId="2">#REF!</definedName>
    <definedName name="xignc3p" localSheetId="3">#REF!</definedName>
    <definedName name="xignc3p">#REF!</definedName>
    <definedName name="xigvl3p" localSheetId="2">#REF!</definedName>
    <definedName name="xigvl3p" localSheetId="3">#REF!</definedName>
    <definedName name="xigvl3p">#REF!</definedName>
    <definedName name="xin" localSheetId="2">#REF!</definedName>
    <definedName name="xin" localSheetId="3">#REF!</definedName>
    <definedName name="xin">#REF!</definedName>
    <definedName name="xin190" localSheetId="2">#REF!</definedName>
    <definedName name="xin190" localSheetId="3">#REF!</definedName>
    <definedName name="xin190">#REF!</definedName>
    <definedName name="xin1903p" localSheetId="2">#REF!</definedName>
    <definedName name="xin1903p" localSheetId="3">#REF!</definedName>
    <definedName name="xin1903p">#REF!</definedName>
    <definedName name="xin2903p" localSheetId="2">#REF!</definedName>
    <definedName name="xin2903p" localSheetId="3">#REF!</definedName>
    <definedName name="xin2903p">#REF!</definedName>
    <definedName name="xin290nc3p" localSheetId="2">#REF!</definedName>
    <definedName name="xin290nc3p" localSheetId="3">#REF!</definedName>
    <definedName name="xin290nc3p">#REF!</definedName>
    <definedName name="xin290vl3p" localSheetId="2">#REF!</definedName>
    <definedName name="xin290vl3p" localSheetId="3">#REF!</definedName>
    <definedName name="xin290vl3p">#REF!</definedName>
    <definedName name="xin3p" localSheetId="2">#REF!</definedName>
    <definedName name="xin3p" localSheetId="3">#REF!</definedName>
    <definedName name="xin3p">#REF!</definedName>
    <definedName name="xind" localSheetId="2">#REF!</definedName>
    <definedName name="xind" localSheetId="3">#REF!</definedName>
    <definedName name="xind">#REF!</definedName>
    <definedName name="xind1p" localSheetId="2">#REF!</definedName>
    <definedName name="xind1p" localSheetId="3">#REF!</definedName>
    <definedName name="xind1p">#REF!</definedName>
    <definedName name="xind3p" localSheetId="2">#REF!</definedName>
    <definedName name="xind3p" localSheetId="3">#REF!</definedName>
    <definedName name="xind3p">#REF!</definedName>
    <definedName name="xindnc1p" localSheetId="2">#REF!</definedName>
    <definedName name="xindnc1p" localSheetId="3">#REF!</definedName>
    <definedName name="xindnc1p">#REF!</definedName>
    <definedName name="xindvl1p" localSheetId="2">#REF!</definedName>
    <definedName name="xindvl1p" localSheetId="3">#REF!</definedName>
    <definedName name="xindvl1p">#REF!</definedName>
    <definedName name="xinnc3p" localSheetId="2">#REF!</definedName>
    <definedName name="xinnc3p" localSheetId="3">#REF!</definedName>
    <definedName name="xinnc3p">#REF!</definedName>
    <definedName name="xint1p" localSheetId="2">#REF!</definedName>
    <definedName name="xint1p" localSheetId="3">#REF!</definedName>
    <definedName name="xint1p">#REF!</definedName>
    <definedName name="xinvl3p" localSheetId="2">#REF!</definedName>
    <definedName name="xinvl3p" localSheetId="3">#REF!</definedName>
    <definedName name="xinvl3p">#REF!</definedName>
    <definedName name="xing1p" localSheetId="2">#REF!</definedName>
    <definedName name="xing1p" localSheetId="3">#REF!</definedName>
    <definedName name="xing1p">#REF!</definedName>
    <definedName name="xingnc1p" localSheetId="2">#REF!</definedName>
    <definedName name="xingnc1p" localSheetId="3">#REF!</definedName>
    <definedName name="xingnc1p">#REF!</definedName>
    <definedName name="xingvl1p" localSheetId="2">#REF!</definedName>
    <definedName name="xingvl1p" localSheetId="3">#REF!</definedName>
    <definedName name="xingvl1p">#REF!</definedName>
    <definedName name="xit" localSheetId="2">#REF!</definedName>
    <definedName name="xit" localSheetId="3">#REF!</definedName>
    <definedName name="xit">#REF!</definedName>
    <definedName name="xit1" localSheetId="2">#REF!</definedName>
    <definedName name="xit1" localSheetId="3">#REF!</definedName>
    <definedName name="xit1">#REF!</definedName>
    <definedName name="xit1p" localSheetId="2">#REF!</definedName>
    <definedName name="xit1p" localSheetId="3">#REF!</definedName>
    <definedName name="xit1p">#REF!</definedName>
    <definedName name="xit2nc3p" localSheetId="2">#REF!</definedName>
    <definedName name="xit2nc3p" localSheetId="3">#REF!</definedName>
    <definedName name="xit2nc3p">#REF!</definedName>
    <definedName name="xit2vl3p" localSheetId="2">#REF!</definedName>
    <definedName name="xit2vl3p" localSheetId="3">#REF!</definedName>
    <definedName name="xit2vl3p">#REF!</definedName>
    <definedName name="xit3p" localSheetId="2">#REF!</definedName>
    <definedName name="xit3p" localSheetId="3">#REF!</definedName>
    <definedName name="xit3p">#REF!</definedName>
    <definedName name="xitnc3p" localSheetId="2">#REF!</definedName>
    <definedName name="xitnc3p" localSheetId="3">#REF!</definedName>
    <definedName name="xitnc3p">#REF!</definedName>
    <definedName name="xitvl3p" localSheetId="2">#REF!</definedName>
    <definedName name="xitvl3p" localSheetId="3">#REF!</definedName>
    <definedName name="xitvl3p">#REF!</definedName>
    <definedName name="xk0.6" localSheetId="2">#REF!</definedName>
    <definedName name="xk0.6" localSheetId="3">#REF!</definedName>
    <definedName name="xk0.6">#REF!</definedName>
    <definedName name="xk1.3" localSheetId="2">#REF!</definedName>
    <definedName name="xk1.3" localSheetId="3">#REF!</definedName>
    <definedName name="xk1.3">#REF!</definedName>
    <definedName name="xk1.5" localSheetId="2">#REF!</definedName>
    <definedName name="xk1.5" localSheetId="3">#REF!</definedName>
    <definedName name="xk1.5">#REF!</definedName>
    <definedName name="xld1.4" localSheetId="2">#REF!</definedName>
    <definedName name="xld1.4" localSheetId="3">#REF!</definedName>
    <definedName name="xld1.4">#REF!</definedName>
    <definedName name="xlk1.4" localSheetId="2">#REF!</definedName>
    <definedName name="xlk1.4" localSheetId="3">#REF!</definedName>
    <definedName name="xlk1.4">#REF!</definedName>
    <definedName name="xx" localSheetId="2">#REF!</definedName>
    <definedName name="xx" localSheetId="3">#REF!</definedName>
    <definedName name="xx">#REF!</definedName>
    <definedName name="y" localSheetId="2">#REF!</definedName>
    <definedName name="y" localSheetId="3">#REF!</definedName>
    <definedName name="y">#REF!</definedName>
    <definedName name="Z" localSheetId="2">#REF!</definedName>
    <definedName name="Z" localSheetId="3">#REF!</definedName>
    <definedName name="Z">#REF!</definedName>
    <definedName name="ZYX" localSheetId="2">#REF!</definedName>
    <definedName name="ZYX" localSheetId="3">#REF!</definedName>
    <definedName name="ZYX">#REF!</definedName>
    <definedName name="ZZZ" localSheetId="2">#REF!</definedName>
    <definedName name="ZZZ" localSheetId="3">#REF!</definedName>
    <definedName name="ZZZ">#REF!</definedName>
  </definedNames>
  <calcPr calcId="124519"/>
  <fileRecoveryPr repairLoad="1"/>
</workbook>
</file>

<file path=xl/calcChain.xml><?xml version="1.0" encoding="utf-8"?>
<calcChain xmlns="http://schemas.openxmlformats.org/spreadsheetml/2006/main">
  <c r="K26" i="6"/>
  <c r="V29" i="5"/>
  <c r="U29"/>
  <c r="T29"/>
  <c r="S29"/>
  <c r="R29"/>
  <c r="Q29"/>
  <c r="P29"/>
  <c r="O29"/>
  <c r="N29"/>
  <c r="M29"/>
  <c r="L29"/>
  <c r="K29"/>
  <c r="J29"/>
  <c r="I29"/>
  <c r="H29"/>
  <c r="G29"/>
  <c r="F29"/>
  <c r="E29"/>
  <c r="V16"/>
  <c r="U16"/>
  <c r="T16"/>
  <c r="S16"/>
  <c r="R16"/>
  <c r="Q16"/>
  <c r="P16"/>
  <c r="O16"/>
  <c r="N16"/>
  <c r="M16"/>
  <c r="L16"/>
  <c r="K16"/>
  <c r="J16"/>
  <c r="I16"/>
  <c r="H16"/>
  <c r="G16"/>
  <c r="F16"/>
  <c r="E16"/>
  <c r="V15"/>
  <c r="U15"/>
  <c r="T15"/>
  <c r="S15"/>
  <c r="R15"/>
  <c r="Q15"/>
  <c r="P15"/>
  <c r="O15"/>
  <c r="N15"/>
  <c r="M15"/>
  <c r="L15"/>
  <c r="K15"/>
  <c r="J15"/>
  <c r="I15"/>
  <c r="H15"/>
  <c r="G15"/>
  <c r="F15"/>
  <c r="E15"/>
  <c r="V14"/>
  <c r="U14"/>
  <c r="T14"/>
  <c r="S14"/>
  <c r="R14"/>
  <c r="Q14"/>
  <c r="P14"/>
  <c r="O14"/>
  <c r="N14"/>
  <c r="M14"/>
  <c r="L14"/>
  <c r="K14"/>
  <c r="J14"/>
  <c r="I14"/>
  <c r="H14"/>
  <c r="G14"/>
  <c r="F14"/>
  <c r="E14"/>
  <c r="V13"/>
  <c r="U13"/>
  <c r="T13"/>
  <c r="S13"/>
  <c r="R13"/>
  <c r="Q13"/>
  <c r="P13"/>
  <c r="O13"/>
  <c r="N13"/>
  <c r="M13"/>
  <c r="L13"/>
  <c r="K13"/>
  <c r="J13"/>
  <c r="I13"/>
  <c r="H13"/>
  <c r="G13"/>
  <c r="F13"/>
  <c r="E13"/>
  <c r="V12"/>
  <c r="U12"/>
  <c r="T12"/>
  <c r="S12"/>
  <c r="R12"/>
  <c r="Q12"/>
  <c r="P12"/>
  <c r="O12"/>
  <c r="N12"/>
  <c r="M12"/>
  <c r="L12"/>
  <c r="K12"/>
  <c r="J12"/>
  <c r="I12"/>
  <c r="H12"/>
  <c r="G12"/>
  <c r="F12"/>
  <c r="E12"/>
  <c r="V11"/>
  <c r="U11"/>
  <c r="T11"/>
  <c r="S11"/>
  <c r="R11"/>
  <c r="Q11"/>
  <c r="P11"/>
  <c r="O11"/>
  <c r="N11"/>
  <c r="M11"/>
  <c r="L11"/>
  <c r="K11"/>
  <c r="J11"/>
  <c r="I11"/>
  <c r="H11"/>
  <c r="G11"/>
  <c r="F11"/>
  <c r="E11"/>
  <c r="V10"/>
  <c r="U10"/>
  <c r="T10"/>
  <c r="S10"/>
  <c r="R10"/>
  <c r="Q10"/>
  <c r="P10"/>
  <c r="O10"/>
  <c r="N10"/>
  <c r="M10"/>
  <c r="L10"/>
  <c r="K10"/>
  <c r="J10"/>
  <c r="I10"/>
  <c r="H10"/>
  <c r="G10"/>
  <c r="F10"/>
  <c r="E10"/>
  <c r="V9"/>
  <c r="U9"/>
  <c r="T9"/>
  <c r="S9"/>
  <c r="R9"/>
  <c r="Q9"/>
  <c r="P9"/>
  <c r="O9"/>
  <c r="N9"/>
  <c r="M9"/>
  <c r="L9"/>
  <c r="K9"/>
  <c r="J9"/>
  <c r="I9"/>
  <c r="H9"/>
  <c r="G9"/>
  <c r="F9"/>
  <c r="E9"/>
  <c r="J63" i="4"/>
  <c r="X57"/>
  <c r="W57"/>
  <c r="V57"/>
  <c r="U57"/>
  <c r="T57"/>
  <c r="S57"/>
  <c r="R57"/>
  <c r="Q57"/>
  <c r="P57"/>
  <c r="O57"/>
  <c r="N57"/>
  <c r="M57"/>
  <c r="L57"/>
  <c r="K57"/>
  <c r="J57"/>
  <c r="I57"/>
  <c r="H57"/>
  <c r="G57"/>
  <c r="X56"/>
  <c r="W56"/>
  <c r="V56"/>
  <c r="U56"/>
  <c r="T56"/>
  <c r="S56"/>
  <c r="R56"/>
  <c r="Q56"/>
  <c r="P56"/>
  <c r="O56"/>
  <c r="N56"/>
  <c r="M56"/>
  <c r="L56"/>
  <c r="K56"/>
  <c r="J56"/>
  <c r="I56"/>
  <c r="H56"/>
  <c r="G56"/>
  <c r="X55"/>
  <c r="W55"/>
  <c r="V55"/>
  <c r="U55"/>
  <c r="T55"/>
  <c r="S55"/>
  <c r="R55"/>
  <c r="Q55"/>
  <c r="P55"/>
  <c r="O55"/>
  <c r="N55"/>
  <c r="M55"/>
  <c r="L55"/>
  <c r="K55"/>
  <c r="J55"/>
  <c r="I55"/>
  <c r="H55"/>
  <c r="G55"/>
  <c r="X54"/>
  <c r="W54"/>
  <c r="V54"/>
  <c r="U54"/>
  <c r="T54"/>
  <c r="S54"/>
  <c r="R54"/>
  <c r="Q54"/>
  <c r="P54"/>
  <c r="O54"/>
  <c r="N54"/>
  <c r="M54"/>
  <c r="L54"/>
  <c r="K54"/>
  <c r="J54"/>
  <c r="I54"/>
  <c r="H54"/>
  <c r="G54"/>
  <c r="X53"/>
  <c r="W53"/>
  <c r="V53"/>
  <c r="U53"/>
  <c r="T53"/>
  <c r="S53"/>
  <c r="R53"/>
  <c r="Q53"/>
  <c r="P53"/>
  <c r="O53"/>
  <c r="N53"/>
  <c r="M53"/>
  <c r="L53"/>
  <c r="K53"/>
  <c r="J53"/>
  <c r="I53"/>
  <c r="H53"/>
  <c r="G53"/>
  <c r="X52"/>
  <c r="W52"/>
  <c r="V52"/>
  <c r="U52"/>
  <c r="T52"/>
  <c r="S52"/>
  <c r="R52"/>
  <c r="Q52"/>
  <c r="P52"/>
  <c r="O52"/>
  <c r="N52"/>
  <c r="M52"/>
  <c r="L52"/>
  <c r="K52"/>
  <c r="J52"/>
  <c r="I52"/>
  <c r="H52"/>
  <c r="G52"/>
  <c r="X51"/>
  <c r="W51"/>
  <c r="V51"/>
  <c r="U51"/>
  <c r="T51"/>
  <c r="S51"/>
  <c r="R51"/>
  <c r="Q51"/>
  <c r="P51"/>
  <c r="O51"/>
  <c r="N51"/>
  <c r="M51"/>
  <c r="L51"/>
  <c r="K51"/>
  <c r="J51"/>
  <c r="I51"/>
  <c r="H51"/>
  <c r="G51"/>
  <c r="X50"/>
  <c r="W50"/>
  <c r="V50"/>
  <c r="U50"/>
  <c r="T50"/>
  <c r="S50"/>
  <c r="R50"/>
  <c r="Q50"/>
  <c r="P50"/>
  <c r="O50"/>
  <c r="N50"/>
  <c r="M50"/>
  <c r="L50"/>
  <c r="K50"/>
  <c r="J50"/>
  <c r="I50"/>
  <c r="H50"/>
  <c r="G50"/>
  <c r="X49"/>
  <c r="W49"/>
  <c r="V49"/>
  <c r="U49"/>
  <c r="T49"/>
  <c r="S49"/>
  <c r="R49"/>
  <c r="Q49"/>
  <c r="P49"/>
  <c r="O49"/>
  <c r="N49"/>
  <c r="M49"/>
  <c r="L49"/>
  <c r="K49"/>
  <c r="J49"/>
  <c r="I49"/>
  <c r="H49"/>
  <c r="G49"/>
  <c r="X48"/>
  <c r="W48"/>
  <c r="V48"/>
  <c r="U48"/>
  <c r="T48"/>
  <c r="S48"/>
  <c r="R48"/>
  <c r="Q48"/>
  <c r="P48"/>
  <c r="O48"/>
  <c r="N48"/>
  <c r="M48"/>
  <c r="L48"/>
  <c r="K48"/>
  <c r="J48"/>
  <c r="I48"/>
  <c r="H48"/>
  <c r="G48"/>
  <c r="X47"/>
  <c r="W47"/>
  <c r="V47"/>
  <c r="U47"/>
  <c r="T47"/>
  <c r="S47"/>
  <c r="R47"/>
  <c r="Q47"/>
  <c r="P47"/>
  <c r="O47"/>
  <c r="N47"/>
  <c r="M47"/>
  <c r="L47"/>
  <c r="K47"/>
  <c r="J47"/>
  <c r="I47"/>
  <c r="H47"/>
  <c r="G47"/>
  <c r="X46"/>
  <c r="W46"/>
  <c r="V46"/>
  <c r="U46"/>
  <c r="T46"/>
  <c r="S46"/>
  <c r="R46"/>
  <c r="Q46"/>
  <c r="P46"/>
  <c r="O46"/>
  <c r="N46"/>
  <c r="M46"/>
  <c r="L46"/>
  <c r="K46"/>
  <c r="J46"/>
  <c r="I46"/>
  <c r="H46"/>
  <c r="G46"/>
  <c r="X45"/>
  <c r="W45"/>
  <c r="V45"/>
  <c r="U45"/>
  <c r="T45"/>
  <c r="S45"/>
  <c r="R45"/>
  <c r="Q45"/>
  <c r="P45"/>
  <c r="O45"/>
  <c r="N45"/>
  <c r="M45"/>
  <c r="L45"/>
  <c r="K45"/>
  <c r="J45"/>
  <c r="I45"/>
  <c r="H45"/>
  <c r="G45"/>
  <c r="X44"/>
  <c r="W44"/>
  <c r="V44"/>
  <c r="U44"/>
  <c r="T44"/>
  <c r="S44"/>
  <c r="R44"/>
  <c r="Q44"/>
  <c r="P44"/>
  <c r="O44"/>
  <c r="N44"/>
  <c r="M44"/>
  <c r="L44"/>
  <c r="K44"/>
  <c r="J44"/>
  <c r="I44"/>
  <c r="H44"/>
  <c r="G44"/>
  <c r="X43"/>
  <c r="W43"/>
  <c r="V43"/>
  <c r="U43"/>
  <c r="T43"/>
  <c r="S43"/>
  <c r="R43"/>
  <c r="Q43"/>
  <c r="P43"/>
  <c r="O43"/>
  <c r="N43"/>
  <c r="M43"/>
  <c r="L43"/>
  <c r="K43"/>
  <c r="J43"/>
  <c r="I43"/>
  <c r="H43"/>
  <c r="G43"/>
  <c r="X42"/>
  <c r="W42"/>
  <c r="V42"/>
  <c r="U42"/>
  <c r="T42"/>
  <c r="S42"/>
  <c r="R42"/>
  <c r="Q42"/>
  <c r="P42"/>
  <c r="O42"/>
  <c r="N42"/>
  <c r="M42"/>
  <c r="L42"/>
  <c r="K42"/>
  <c r="J42"/>
  <c r="I42"/>
  <c r="H42"/>
  <c r="G42"/>
  <c r="X41"/>
  <c r="X69"/>
  <c r="W41"/>
  <c r="W69" s="1"/>
  <c r="V41"/>
  <c r="V69"/>
  <c r="U41"/>
  <c r="U69" s="1"/>
  <c r="T41"/>
  <c r="T69" s="1"/>
  <c r="S41"/>
  <c r="S69" s="1"/>
  <c r="R41"/>
  <c r="R69"/>
  <c r="Q41"/>
  <c r="Q69" s="1"/>
  <c r="P41"/>
  <c r="P69"/>
  <c r="O41"/>
  <c r="O69" s="1"/>
  <c r="N41"/>
  <c r="N69"/>
  <c r="M41"/>
  <c r="M69" s="1"/>
  <c r="L41"/>
  <c r="L69" s="1"/>
  <c r="K41"/>
  <c r="K69" s="1"/>
  <c r="J41"/>
  <c r="J69"/>
  <c r="I41"/>
  <c r="I69" s="1"/>
  <c r="H41"/>
  <c r="H69"/>
  <c r="G41"/>
  <c r="G69" s="1"/>
  <c r="X40"/>
  <c r="W40"/>
  <c r="V40"/>
  <c r="U40"/>
  <c r="T40"/>
  <c r="S40"/>
  <c r="R40"/>
  <c r="Q40"/>
  <c r="P40"/>
  <c r="O40"/>
  <c r="N40"/>
  <c r="M40"/>
  <c r="L40"/>
  <c r="K40"/>
  <c r="J40"/>
  <c r="I40"/>
  <c r="H40"/>
  <c r="G40"/>
  <c r="X39"/>
  <c r="W39"/>
  <c r="V39"/>
  <c r="U39"/>
  <c r="T39"/>
  <c r="S39"/>
  <c r="R39"/>
  <c r="Q39"/>
  <c r="P39"/>
  <c r="O39"/>
  <c r="N39"/>
  <c r="M39"/>
  <c r="L39"/>
  <c r="K39"/>
  <c r="J39"/>
  <c r="I39"/>
  <c r="H39"/>
  <c r="G39"/>
  <c r="X38"/>
  <c r="W38"/>
  <c r="V38"/>
  <c r="U38"/>
  <c r="T38"/>
  <c r="S38"/>
  <c r="R38"/>
  <c r="Q38"/>
  <c r="P38"/>
  <c r="O38"/>
  <c r="N38"/>
  <c r="M38"/>
  <c r="L38"/>
  <c r="K38"/>
  <c r="J38"/>
  <c r="I38"/>
  <c r="H38"/>
  <c r="G38"/>
  <c r="X37"/>
  <c r="W37"/>
  <c r="V37"/>
  <c r="U37"/>
  <c r="T37"/>
  <c r="S37"/>
  <c r="R37"/>
  <c r="Q37"/>
  <c r="P37"/>
  <c r="O37"/>
  <c r="N37"/>
  <c r="M37"/>
  <c r="L37"/>
  <c r="K37"/>
  <c r="J37"/>
  <c r="I37"/>
  <c r="H37"/>
  <c r="G37"/>
  <c r="X36"/>
  <c r="W36"/>
  <c r="V36"/>
  <c r="U36"/>
  <c r="T36"/>
  <c r="S36"/>
  <c r="R36"/>
  <c r="Q36"/>
  <c r="P36"/>
  <c r="O36"/>
  <c r="N36"/>
  <c r="M36"/>
  <c r="L36"/>
  <c r="K36"/>
  <c r="J36"/>
  <c r="I36"/>
  <c r="H36"/>
  <c r="G36"/>
  <c r="X35"/>
  <c r="W35"/>
  <c r="V35"/>
  <c r="U35"/>
  <c r="T35"/>
  <c r="S35"/>
  <c r="R35"/>
  <c r="Q35"/>
  <c r="P35"/>
  <c r="O35"/>
  <c r="N35"/>
  <c r="M35"/>
  <c r="L35"/>
  <c r="K35"/>
  <c r="J35"/>
  <c r="I35"/>
  <c r="H35"/>
  <c r="G35"/>
  <c r="X34"/>
  <c r="W34"/>
  <c r="V34"/>
  <c r="U34"/>
  <c r="T34"/>
  <c r="S34"/>
  <c r="R34"/>
  <c r="Q34"/>
  <c r="P34"/>
  <c r="O34"/>
  <c r="N34"/>
  <c r="M34"/>
  <c r="L34"/>
  <c r="K34"/>
  <c r="J34"/>
  <c r="I34"/>
  <c r="H34"/>
  <c r="G34"/>
  <c r="X33"/>
  <c r="W33"/>
  <c r="V33"/>
  <c r="U33"/>
  <c r="T33"/>
  <c r="S33"/>
  <c r="R33"/>
  <c r="Q33"/>
  <c r="P33"/>
  <c r="O33"/>
  <c r="N33"/>
  <c r="M33"/>
  <c r="L33"/>
  <c r="K33"/>
  <c r="J33"/>
  <c r="I33"/>
  <c r="H33"/>
  <c r="G33"/>
  <c r="X32"/>
  <c r="W32"/>
  <c r="V32"/>
  <c r="U32"/>
  <c r="T32"/>
  <c r="S32"/>
  <c r="R32"/>
  <c r="Q32"/>
  <c r="P32"/>
  <c r="O32"/>
  <c r="N32"/>
  <c r="M32"/>
  <c r="L32"/>
  <c r="K32"/>
  <c r="J32"/>
  <c r="I32"/>
  <c r="H32"/>
  <c r="G32"/>
  <c r="X31"/>
  <c r="W31"/>
  <c r="V31"/>
  <c r="U31"/>
  <c r="T31"/>
  <c r="S31"/>
  <c r="R31"/>
  <c r="Q31"/>
  <c r="P31"/>
  <c r="O31"/>
  <c r="N31"/>
  <c r="M31"/>
  <c r="L31"/>
  <c r="K31"/>
  <c r="J31"/>
  <c r="I31"/>
  <c r="H31"/>
  <c r="G31"/>
  <c r="X30"/>
  <c r="W30"/>
  <c r="V30"/>
  <c r="U30"/>
  <c r="T30"/>
  <c r="S30"/>
  <c r="R30"/>
  <c r="Q30"/>
  <c r="P30"/>
  <c r="O30"/>
  <c r="N30"/>
  <c r="M30"/>
  <c r="L30"/>
  <c r="K30"/>
  <c r="J30"/>
  <c r="I30"/>
  <c r="H30"/>
  <c r="G30"/>
  <c r="X29"/>
  <c r="W29"/>
  <c r="V29"/>
  <c r="U29"/>
  <c r="T29"/>
  <c r="S29"/>
  <c r="R29"/>
  <c r="Q29"/>
  <c r="P29"/>
  <c r="O29"/>
  <c r="N29"/>
  <c r="M29"/>
  <c r="L29"/>
  <c r="K29"/>
  <c r="J29"/>
  <c r="I29"/>
  <c r="H29"/>
  <c r="G29"/>
  <c r="X28"/>
  <c r="W28"/>
  <c r="V28"/>
  <c r="U28"/>
  <c r="T28"/>
  <c r="S28"/>
  <c r="R28"/>
  <c r="Q28"/>
  <c r="P28"/>
  <c r="O28"/>
  <c r="N28"/>
  <c r="M28"/>
  <c r="L28"/>
  <c r="K28"/>
  <c r="J28"/>
  <c r="I28"/>
  <c r="H28"/>
  <c r="G28"/>
  <c r="X27"/>
  <c r="W27"/>
  <c r="V27"/>
  <c r="U27"/>
  <c r="T27"/>
  <c r="S27"/>
  <c r="R27"/>
  <c r="Q27"/>
  <c r="P27"/>
  <c r="O27"/>
  <c r="N27"/>
  <c r="M27"/>
  <c r="L27"/>
  <c r="K27"/>
  <c r="J27"/>
  <c r="I27"/>
  <c r="H27"/>
  <c r="G27"/>
  <c r="X26"/>
  <c r="W26"/>
  <c r="V26"/>
  <c r="U26"/>
  <c r="T26"/>
  <c r="S26"/>
  <c r="R26"/>
  <c r="Q26"/>
  <c r="P26"/>
  <c r="O26"/>
  <c r="N26"/>
  <c r="M26"/>
  <c r="M70" s="1"/>
  <c r="F70" s="1"/>
  <c r="L26"/>
  <c r="K26"/>
  <c r="J26"/>
  <c r="I26"/>
  <c r="H26"/>
  <c r="G26"/>
  <c r="X25"/>
  <c r="X68" s="1"/>
  <c r="W25"/>
  <c r="W68" s="1"/>
  <c r="V25"/>
  <c r="V68" s="1"/>
  <c r="U25"/>
  <c r="U68"/>
  <c r="T25"/>
  <c r="T68" s="1"/>
  <c r="S25"/>
  <c r="S68"/>
  <c r="R25"/>
  <c r="R68" s="1"/>
  <c r="Q25"/>
  <c r="Q68"/>
  <c r="P25"/>
  <c r="P68" s="1"/>
  <c r="O25"/>
  <c r="O68" s="1"/>
  <c r="N25"/>
  <c r="N68" s="1"/>
  <c r="M25"/>
  <c r="M68"/>
  <c r="L25"/>
  <c r="L68" s="1"/>
  <c r="K25"/>
  <c r="K68"/>
  <c r="J25"/>
  <c r="J68" s="1"/>
  <c r="I25"/>
  <c r="I68"/>
  <c r="H25"/>
  <c r="H68" s="1"/>
  <c r="G25"/>
  <c r="G68" s="1"/>
  <c r="X24"/>
  <c r="W24"/>
  <c r="V24"/>
  <c r="U24"/>
  <c r="T24"/>
  <c r="S24"/>
  <c r="R24"/>
  <c r="Q24"/>
  <c r="P24"/>
  <c r="O24"/>
  <c r="O67" s="1"/>
  <c r="N24"/>
  <c r="N67" s="1"/>
  <c r="M24"/>
  <c r="L24"/>
  <c r="K24"/>
  <c r="J24"/>
  <c r="I24"/>
  <c r="H24"/>
  <c r="G24"/>
  <c r="X23"/>
  <c r="W23"/>
  <c r="V23"/>
  <c r="U23"/>
  <c r="T23"/>
  <c r="S23"/>
  <c r="R23"/>
  <c r="Q23"/>
  <c r="P23"/>
  <c r="O23"/>
  <c r="N23"/>
  <c r="M23"/>
  <c r="L23"/>
  <c r="L67" s="1"/>
  <c r="K23"/>
  <c r="J23"/>
  <c r="I23"/>
  <c r="I67" s="1"/>
  <c r="H23"/>
  <c r="G23"/>
  <c r="X22"/>
  <c r="W22"/>
  <c r="W67"/>
  <c r="V22"/>
  <c r="U22"/>
  <c r="T22"/>
  <c r="T67"/>
  <c r="S22"/>
  <c r="R22"/>
  <c r="Q22"/>
  <c r="P22"/>
  <c r="P67" s="1"/>
  <c r="O22"/>
  <c r="N22"/>
  <c r="M22"/>
  <c r="M67" s="1"/>
  <c r="L22"/>
  <c r="K22"/>
  <c r="K67" s="1"/>
  <c r="J22"/>
  <c r="J67" s="1"/>
  <c r="I22"/>
  <c r="H22"/>
  <c r="G22"/>
  <c r="G67"/>
  <c r="X21"/>
  <c r="W21"/>
  <c r="V21"/>
  <c r="U21"/>
  <c r="T21"/>
  <c r="S21"/>
  <c r="R21"/>
  <c r="Q21"/>
  <c r="P21"/>
  <c r="O21"/>
  <c r="N21"/>
  <c r="M21"/>
  <c r="L21"/>
  <c r="K21"/>
  <c r="J21"/>
  <c r="I21"/>
  <c r="H21"/>
  <c r="G21"/>
  <c r="X20"/>
  <c r="W20"/>
  <c r="V20"/>
  <c r="U20"/>
  <c r="T20"/>
  <c r="S20"/>
  <c r="R20"/>
  <c r="Q20"/>
  <c r="P20"/>
  <c r="O20"/>
  <c r="N20"/>
  <c r="M20"/>
  <c r="L20"/>
  <c r="K20"/>
  <c r="J20"/>
  <c r="I20"/>
  <c r="H20"/>
  <c r="G20"/>
  <c r="X18"/>
  <c r="W18"/>
  <c r="V18"/>
  <c r="U18"/>
  <c r="T18"/>
  <c r="S18"/>
  <c r="R18"/>
  <c r="Q18"/>
  <c r="P18"/>
  <c r="O18"/>
  <c r="N18"/>
  <c r="M18"/>
  <c r="L18"/>
  <c r="K18"/>
  <c r="J18"/>
  <c r="I18"/>
  <c r="H18"/>
  <c r="G18"/>
  <c r="X17"/>
  <c r="W17"/>
  <c r="V17"/>
  <c r="U17"/>
  <c r="T17"/>
  <c r="S17"/>
  <c r="R17"/>
  <c r="Q17"/>
  <c r="P17"/>
  <c r="O17"/>
  <c r="N17"/>
  <c r="M17"/>
  <c r="L17"/>
  <c r="K17"/>
  <c r="J17"/>
  <c r="I17"/>
  <c r="H17"/>
  <c r="G17"/>
  <c r="X16"/>
  <c r="X66" s="1"/>
  <c r="W16"/>
  <c r="W66"/>
  <c r="V16"/>
  <c r="V66" s="1"/>
  <c r="U16"/>
  <c r="U66"/>
  <c r="T16"/>
  <c r="T66" s="1"/>
  <c r="S16"/>
  <c r="S66" s="1"/>
  <c r="R16"/>
  <c r="R66" s="1"/>
  <c r="Q16"/>
  <c r="Q66"/>
  <c r="P16"/>
  <c r="P66" s="1"/>
  <c r="O16"/>
  <c r="O66"/>
  <c r="N16"/>
  <c r="N66" s="1"/>
  <c r="M16"/>
  <c r="M66"/>
  <c r="L16"/>
  <c r="L66" s="1"/>
  <c r="K16"/>
  <c r="K66" s="1"/>
  <c r="J16"/>
  <c r="J66" s="1"/>
  <c r="I16"/>
  <c r="I66"/>
  <c r="H16"/>
  <c r="H66" s="1"/>
  <c r="G16"/>
  <c r="G66"/>
  <c r="X15"/>
  <c r="X65" s="1"/>
  <c r="W15"/>
  <c r="W65"/>
  <c r="V15"/>
  <c r="V65" s="1"/>
  <c r="U15"/>
  <c r="U65" s="1"/>
  <c r="T15"/>
  <c r="T65" s="1"/>
  <c r="S15"/>
  <c r="S65"/>
  <c r="R15"/>
  <c r="R65" s="1"/>
  <c r="Q15"/>
  <c r="Q65"/>
  <c r="P15"/>
  <c r="P65" s="1"/>
  <c r="O15"/>
  <c r="O65"/>
  <c r="N15"/>
  <c r="N65" s="1"/>
  <c r="M15"/>
  <c r="M65" s="1"/>
  <c r="L15"/>
  <c r="L65" s="1"/>
  <c r="K15"/>
  <c r="K65"/>
  <c r="J15"/>
  <c r="J65" s="1"/>
  <c r="I15"/>
  <c r="I65"/>
  <c r="H15"/>
  <c r="H65" s="1"/>
  <c r="G15"/>
  <c r="G65"/>
  <c r="X14"/>
  <c r="X64" s="1"/>
  <c r="W14"/>
  <c r="W64" s="1"/>
  <c r="V14"/>
  <c r="V64" s="1"/>
  <c r="U14"/>
  <c r="U64"/>
  <c r="T14"/>
  <c r="T64" s="1"/>
  <c r="S14"/>
  <c r="S64"/>
  <c r="R14"/>
  <c r="R64" s="1"/>
  <c r="Q14"/>
  <c r="Q64"/>
  <c r="P14"/>
  <c r="P64" s="1"/>
  <c r="O14"/>
  <c r="O64" s="1"/>
  <c r="N14"/>
  <c r="N64" s="1"/>
  <c r="M14"/>
  <c r="M64"/>
  <c r="L14"/>
  <c r="L64" s="1"/>
  <c r="K14"/>
  <c r="K64"/>
  <c r="J14"/>
  <c r="J64" s="1"/>
  <c r="I14"/>
  <c r="I64"/>
  <c r="H14"/>
  <c r="H64" s="1"/>
  <c r="G14"/>
  <c r="G64" s="1"/>
  <c r="X13"/>
  <c r="W13"/>
  <c r="V13"/>
  <c r="U13"/>
  <c r="T13"/>
  <c r="S13"/>
  <c r="R13"/>
  <c r="Q13"/>
  <c r="P13"/>
  <c r="O13"/>
  <c r="N13"/>
  <c r="M13"/>
  <c r="L13"/>
  <c r="K13"/>
  <c r="J13"/>
  <c r="I13"/>
  <c r="H13"/>
  <c r="G13"/>
  <c r="X12"/>
  <c r="W12"/>
  <c r="V12"/>
  <c r="U12"/>
  <c r="T12"/>
  <c r="S12"/>
  <c r="R12"/>
  <c r="Q12"/>
  <c r="P12"/>
  <c r="O12"/>
  <c r="N12"/>
  <c r="M12"/>
  <c r="L12"/>
  <c r="K12"/>
  <c r="J12"/>
  <c r="I12"/>
  <c r="H12"/>
  <c r="G12"/>
  <c r="X11"/>
  <c r="X62" s="1"/>
  <c r="W11"/>
  <c r="W62"/>
  <c r="V11"/>
  <c r="V62" s="1"/>
  <c r="U11"/>
  <c r="U62"/>
  <c r="T11"/>
  <c r="T62" s="1"/>
  <c r="S11"/>
  <c r="S62"/>
  <c r="R11"/>
  <c r="R62" s="1"/>
  <c r="Q11"/>
  <c r="Q62" s="1"/>
  <c r="P11"/>
  <c r="P62" s="1"/>
  <c r="O11"/>
  <c r="O62"/>
  <c r="N11"/>
  <c r="N62" s="1"/>
  <c r="M11"/>
  <c r="M62"/>
  <c r="L11"/>
  <c r="L62" s="1"/>
  <c r="K11"/>
  <c r="K62"/>
  <c r="J11"/>
  <c r="J62" s="1"/>
  <c r="I11"/>
  <c r="I62" s="1"/>
  <c r="H11"/>
  <c r="H62" s="1"/>
  <c r="G11"/>
  <c r="G62"/>
  <c r="X10"/>
  <c r="W10"/>
  <c r="V10"/>
  <c r="U10"/>
  <c r="T10"/>
  <c r="S10"/>
  <c r="R10"/>
  <c r="Q10"/>
  <c r="P10"/>
  <c r="O10"/>
  <c r="N10"/>
  <c r="M10"/>
  <c r="L10"/>
  <c r="K10"/>
  <c r="J10"/>
  <c r="I10"/>
  <c r="H10"/>
  <c r="G10"/>
  <c r="I70"/>
  <c r="U70"/>
  <c r="J70"/>
  <c r="V70"/>
  <c r="Q70"/>
  <c r="R70"/>
  <c r="N70"/>
  <c r="D29" i="5"/>
  <c r="G70" i="4"/>
  <c r="Q67"/>
  <c r="U67"/>
  <c r="K70"/>
  <c r="O70"/>
  <c r="S70"/>
  <c r="W70"/>
  <c r="R67"/>
  <c r="V67"/>
  <c r="H70"/>
  <c r="L70"/>
  <c r="P70"/>
  <c r="T70"/>
  <c r="X70"/>
  <c r="A3" i="9"/>
  <c r="A3" i="6"/>
  <c r="A3" i="5"/>
  <c r="E58" i="9"/>
  <c r="G58"/>
  <c r="E57"/>
  <c r="G57" s="1"/>
  <c r="E56"/>
  <c r="F56" s="1"/>
  <c r="E55"/>
  <c r="G55" s="1"/>
  <c r="E54"/>
  <c r="G54"/>
  <c r="E53"/>
  <c r="F53" s="1"/>
  <c r="E52"/>
  <c r="F52"/>
  <c r="E51"/>
  <c r="G51" s="1"/>
  <c r="E50"/>
  <c r="G50"/>
  <c r="E49"/>
  <c r="G49" s="1"/>
  <c r="E48"/>
  <c r="F48" s="1"/>
  <c r="E47"/>
  <c r="F47" s="1"/>
  <c r="E46"/>
  <c r="G46"/>
  <c r="E45"/>
  <c r="G45" s="1"/>
  <c r="E44"/>
  <c r="G44"/>
  <c r="E43"/>
  <c r="G43" s="1"/>
  <c r="E42"/>
  <c r="F42"/>
  <c r="E41"/>
  <c r="F41" s="1"/>
  <c r="E40"/>
  <c r="G40" s="1"/>
  <c r="E39"/>
  <c r="G39" s="1"/>
  <c r="E38"/>
  <c r="F38"/>
  <c r="E37"/>
  <c r="G37" s="1"/>
  <c r="E36"/>
  <c r="F36" s="1"/>
  <c r="G36"/>
  <c r="E35"/>
  <c r="G35" s="1"/>
  <c r="E34"/>
  <c r="F34"/>
  <c r="E33"/>
  <c r="G33" s="1"/>
  <c r="E32"/>
  <c r="G32" s="1"/>
  <c r="E31"/>
  <c r="G31" s="1"/>
  <c r="E30"/>
  <c r="F30" s="1"/>
  <c r="G30"/>
  <c r="E29"/>
  <c r="D29"/>
  <c r="D20" s="1"/>
  <c r="E28"/>
  <c r="F28"/>
  <c r="E27"/>
  <c r="G27" s="1"/>
  <c r="E26"/>
  <c r="F26"/>
  <c r="E25"/>
  <c r="F25" s="1"/>
  <c r="E24"/>
  <c r="F24"/>
  <c r="E23"/>
  <c r="F23" s="1"/>
  <c r="E22"/>
  <c r="G22" s="1"/>
  <c r="E21"/>
  <c r="G21" s="1"/>
  <c r="E19"/>
  <c r="G19" s="1"/>
  <c r="E18"/>
  <c r="F18" s="1"/>
  <c r="E17"/>
  <c r="F17"/>
  <c r="E16"/>
  <c r="F16" s="1"/>
  <c r="E15"/>
  <c r="G15" s="1"/>
  <c r="E14"/>
  <c r="F14" s="1"/>
  <c r="E13"/>
  <c r="F13" s="1"/>
  <c r="G13"/>
  <c r="E12"/>
  <c r="G12" s="1"/>
  <c r="E11"/>
  <c r="G11"/>
  <c r="D10"/>
  <c r="F50"/>
  <c r="F22"/>
  <c r="G17"/>
  <c r="F27"/>
  <c r="G14"/>
  <c r="F54"/>
  <c r="F32"/>
  <c r="G34"/>
  <c r="F44"/>
  <c r="F46"/>
  <c r="G28"/>
  <c r="F21"/>
  <c r="F35"/>
  <c r="F45"/>
  <c r="E10"/>
  <c r="F10" s="1"/>
  <c r="F15"/>
  <c r="F11"/>
  <c r="F33"/>
  <c r="F37"/>
  <c r="F49"/>
  <c r="F55"/>
  <c r="F58"/>
  <c r="E598" i="7"/>
  <c r="V56" i="6"/>
  <c r="U56"/>
  <c r="T56"/>
  <c r="S56"/>
  <c r="R56"/>
  <c r="Q56"/>
  <c r="P56"/>
  <c r="O56"/>
  <c r="N56"/>
  <c r="M56"/>
  <c r="L56"/>
  <c r="K56"/>
  <c r="J56"/>
  <c r="I56"/>
  <c r="H56"/>
  <c r="G56"/>
  <c r="F56"/>
  <c r="E56"/>
  <c r="V55"/>
  <c r="U55"/>
  <c r="T55"/>
  <c r="S55"/>
  <c r="R55"/>
  <c r="Q55"/>
  <c r="P55"/>
  <c r="O55"/>
  <c r="N55"/>
  <c r="M55"/>
  <c r="L55"/>
  <c r="K55"/>
  <c r="J55"/>
  <c r="I55"/>
  <c r="H55"/>
  <c r="G55"/>
  <c r="F55"/>
  <c r="E55"/>
  <c r="V54"/>
  <c r="U54"/>
  <c r="T54"/>
  <c r="S54"/>
  <c r="R54"/>
  <c r="Q54"/>
  <c r="P54"/>
  <c r="O54"/>
  <c r="N54"/>
  <c r="M54"/>
  <c r="L54"/>
  <c r="K54"/>
  <c r="J54"/>
  <c r="I54"/>
  <c r="H54"/>
  <c r="G54"/>
  <c r="F54"/>
  <c r="E54"/>
  <c r="V53"/>
  <c r="U53"/>
  <c r="T53"/>
  <c r="S53"/>
  <c r="R53"/>
  <c r="Q53"/>
  <c r="P53"/>
  <c r="O53"/>
  <c r="N53"/>
  <c r="M53"/>
  <c r="L53"/>
  <c r="K53"/>
  <c r="J53"/>
  <c r="I53"/>
  <c r="H53"/>
  <c r="G53"/>
  <c r="F53"/>
  <c r="E53"/>
  <c r="V52"/>
  <c r="U52"/>
  <c r="T52"/>
  <c r="S52"/>
  <c r="R52"/>
  <c r="Q52"/>
  <c r="P52"/>
  <c r="O52"/>
  <c r="N52"/>
  <c r="M52"/>
  <c r="L52"/>
  <c r="K52"/>
  <c r="J52"/>
  <c r="I52"/>
  <c r="H52"/>
  <c r="G52"/>
  <c r="F52"/>
  <c r="E52"/>
  <c r="V51"/>
  <c r="U51"/>
  <c r="T51"/>
  <c r="S51"/>
  <c r="R51"/>
  <c r="Q51"/>
  <c r="P51"/>
  <c r="O51"/>
  <c r="N51"/>
  <c r="M51"/>
  <c r="L51"/>
  <c r="K51"/>
  <c r="J51"/>
  <c r="I51"/>
  <c r="H51"/>
  <c r="G51"/>
  <c r="F51"/>
  <c r="E51"/>
  <c r="V50"/>
  <c r="U50"/>
  <c r="T50"/>
  <c r="S50"/>
  <c r="R50"/>
  <c r="Q50"/>
  <c r="P50"/>
  <c r="O50"/>
  <c r="N50"/>
  <c r="M50"/>
  <c r="L50"/>
  <c r="K50"/>
  <c r="J50"/>
  <c r="I50"/>
  <c r="H50"/>
  <c r="G50"/>
  <c r="F50"/>
  <c r="E50"/>
  <c r="V49"/>
  <c r="U49"/>
  <c r="T49"/>
  <c r="S49"/>
  <c r="R49"/>
  <c r="Q49"/>
  <c r="P49"/>
  <c r="O49"/>
  <c r="N49"/>
  <c r="M49"/>
  <c r="L49"/>
  <c r="K49"/>
  <c r="J49"/>
  <c r="I49"/>
  <c r="H49"/>
  <c r="G49"/>
  <c r="F49"/>
  <c r="E49"/>
  <c r="V48"/>
  <c r="U48"/>
  <c r="T48"/>
  <c r="S48"/>
  <c r="R48"/>
  <c r="Q48"/>
  <c r="P48"/>
  <c r="O48"/>
  <c r="N48"/>
  <c r="M48"/>
  <c r="L48"/>
  <c r="K48"/>
  <c r="J48"/>
  <c r="I48"/>
  <c r="H48"/>
  <c r="G48"/>
  <c r="F48"/>
  <c r="E48"/>
  <c r="V47"/>
  <c r="U47"/>
  <c r="T47"/>
  <c r="S47"/>
  <c r="R47"/>
  <c r="Q47"/>
  <c r="P47"/>
  <c r="O47"/>
  <c r="N47"/>
  <c r="M47"/>
  <c r="L47"/>
  <c r="K47"/>
  <c r="J47"/>
  <c r="I47"/>
  <c r="H47"/>
  <c r="G47"/>
  <c r="F47"/>
  <c r="E47"/>
  <c r="V46"/>
  <c r="U46"/>
  <c r="T46"/>
  <c r="S46"/>
  <c r="R46"/>
  <c r="Q46"/>
  <c r="P46"/>
  <c r="O46"/>
  <c r="N46"/>
  <c r="M46"/>
  <c r="L46"/>
  <c r="K46"/>
  <c r="J46"/>
  <c r="I46"/>
  <c r="H46"/>
  <c r="G46"/>
  <c r="F46"/>
  <c r="E46"/>
  <c r="V45"/>
  <c r="U45"/>
  <c r="T45"/>
  <c r="S45"/>
  <c r="R45"/>
  <c r="Q45"/>
  <c r="P45"/>
  <c r="O45"/>
  <c r="N45"/>
  <c r="M45"/>
  <c r="L45"/>
  <c r="K45"/>
  <c r="J45"/>
  <c r="I45"/>
  <c r="H45"/>
  <c r="G45"/>
  <c r="F45"/>
  <c r="E45"/>
  <c r="V44"/>
  <c r="U44"/>
  <c r="T44"/>
  <c r="S44"/>
  <c r="R44"/>
  <c r="Q44"/>
  <c r="P44"/>
  <c r="O44"/>
  <c r="N44"/>
  <c r="M44"/>
  <c r="L44"/>
  <c r="K44"/>
  <c r="J44"/>
  <c r="I44"/>
  <c r="H44"/>
  <c r="G44"/>
  <c r="F44"/>
  <c r="E44"/>
  <c r="V43"/>
  <c r="U43"/>
  <c r="T43"/>
  <c r="S43"/>
  <c r="R43"/>
  <c r="Q43"/>
  <c r="P43"/>
  <c r="O43"/>
  <c r="N43"/>
  <c r="M43"/>
  <c r="L43"/>
  <c r="K43"/>
  <c r="J43"/>
  <c r="I43"/>
  <c r="H43"/>
  <c r="G43"/>
  <c r="F43"/>
  <c r="E43"/>
  <c r="V42"/>
  <c r="U42"/>
  <c r="T42"/>
  <c r="S42"/>
  <c r="R42"/>
  <c r="Q42"/>
  <c r="P42"/>
  <c r="O42"/>
  <c r="N42"/>
  <c r="M42"/>
  <c r="L42"/>
  <c r="K42"/>
  <c r="J42"/>
  <c r="I42"/>
  <c r="H42"/>
  <c r="G42"/>
  <c r="F42"/>
  <c r="E42"/>
  <c r="V41"/>
  <c r="U41"/>
  <c r="T41"/>
  <c r="S41"/>
  <c r="R41"/>
  <c r="Q41"/>
  <c r="P41"/>
  <c r="O41"/>
  <c r="N41"/>
  <c r="M41"/>
  <c r="L41"/>
  <c r="K41"/>
  <c r="J41"/>
  <c r="I41"/>
  <c r="H41"/>
  <c r="G41"/>
  <c r="F41"/>
  <c r="E41"/>
  <c r="V40"/>
  <c r="U40"/>
  <c r="T40"/>
  <c r="S40"/>
  <c r="R40"/>
  <c r="Q40"/>
  <c r="P40"/>
  <c r="O40"/>
  <c r="N40"/>
  <c r="M40"/>
  <c r="L40"/>
  <c r="K40"/>
  <c r="J40"/>
  <c r="I40"/>
  <c r="H40"/>
  <c r="G40"/>
  <c r="F40"/>
  <c r="E40"/>
  <c r="V39"/>
  <c r="U39"/>
  <c r="T39"/>
  <c r="S39"/>
  <c r="R39"/>
  <c r="Q39"/>
  <c r="P39"/>
  <c r="O39"/>
  <c r="N39"/>
  <c r="M39"/>
  <c r="L39"/>
  <c r="K39"/>
  <c r="J39"/>
  <c r="I39"/>
  <c r="H39"/>
  <c r="G39"/>
  <c r="F39"/>
  <c r="E39"/>
  <c r="V38"/>
  <c r="U38"/>
  <c r="T38"/>
  <c r="S38"/>
  <c r="R38"/>
  <c r="Q38"/>
  <c r="P38"/>
  <c r="O38"/>
  <c r="N38"/>
  <c r="M38"/>
  <c r="L38"/>
  <c r="K38"/>
  <c r="J38"/>
  <c r="I38"/>
  <c r="H38"/>
  <c r="G38"/>
  <c r="F38"/>
  <c r="E38"/>
  <c r="V37"/>
  <c r="U37"/>
  <c r="T37"/>
  <c r="S37"/>
  <c r="R37"/>
  <c r="Q37"/>
  <c r="P37"/>
  <c r="O37"/>
  <c r="N37"/>
  <c r="M37"/>
  <c r="L37"/>
  <c r="K37"/>
  <c r="J37"/>
  <c r="I37"/>
  <c r="H37"/>
  <c r="G37"/>
  <c r="F37"/>
  <c r="E37"/>
  <c r="V36"/>
  <c r="U36"/>
  <c r="T36"/>
  <c r="S36"/>
  <c r="R36"/>
  <c r="Q36"/>
  <c r="P36"/>
  <c r="O36"/>
  <c r="N36"/>
  <c r="M36"/>
  <c r="L36"/>
  <c r="K36"/>
  <c r="J36"/>
  <c r="I36"/>
  <c r="H36"/>
  <c r="G36"/>
  <c r="F36"/>
  <c r="E36"/>
  <c r="V35"/>
  <c r="U35"/>
  <c r="T35"/>
  <c r="S35"/>
  <c r="R35"/>
  <c r="Q35"/>
  <c r="P35"/>
  <c r="O35"/>
  <c r="N35"/>
  <c r="M35"/>
  <c r="L35"/>
  <c r="K35"/>
  <c r="J35"/>
  <c r="I35"/>
  <c r="H35"/>
  <c r="G35"/>
  <c r="F35"/>
  <c r="E35"/>
  <c r="V34"/>
  <c r="U34"/>
  <c r="T34"/>
  <c r="S34"/>
  <c r="R34"/>
  <c r="Q34"/>
  <c r="P34"/>
  <c r="O34"/>
  <c r="N34"/>
  <c r="M34"/>
  <c r="L34"/>
  <c r="K34"/>
  <c r="J34"/>
  <c r="I34"/>
  <c r="H34"/>
  <c r="G34"/>
  <c r="F34"/>
  <c r="E34"/>
  <c r="V33"/>
  <c r="U33"/>
  <c r="T33"/>
  <c r="S33"/>
  <c r="R33"/>
  <c r="Q33"/>
  <c r="P33"/>
  <c r="O33"/>
  <c r="N33"/>
  <c r="M33"/>
  <c r="L33"/>
  <c r="K33"/>
  <c r="J33"/>
  <c r="I33"/>
  <c r="H33"/>
  <c r="G33"/>
  <c r="F33"/>
  <c r="E33"/>
  <c r="V32"/>
  <c r="U32"/>
  <c r="T32"/>
  <c r="S32"/>
  <c r="R32"/>
  <c r="Q32"/>
  <c r="P32"/>
  <c r="O32"/>
  <c r="N32"/>
  <c r="M32"/>
  <c r="L32"/>
  <c r="K32"/>
  <c r="J32"/>
  <c r="I32"/>
  <c r="H32"/>
  <c r="G32"/>
  <c r="F32"/>
  <c r="E32"/>
  <c r="V31"/>
  <c r="U31"/>
  <c r="T31"/>
  <c r="S31"/>
  <c r="R31"/>
  <c r="Q31"/>
  <c r="P31"/>
  <c r="O31"/>
  <c r="N31"/>
  <c r="M31"/>
  <c r="L31"/>
  <c r="K31"/>
  <c r="J31"/>
  <c r="I31"/>
  <c r="H31"/>
  <c r="G31"/>
  <c r="F31"/>
  <c r="E31"/>
  <c r="V30"/>
  <c r="U30"/>
  <c r="T30"/>
  <c r="S30"/>
  <c r="R30"/>
  <c r="Q30"/>
  <c r="P30"/>
  <c r="O30"/>
  <c r="N30"/>
  <c r="M30"/>
  <c r="L30"/>
  <c r="K30"/>
  <c r="J30"/>
  <c r="I30"/>
  <c r="H30"/>
  <c r="G30"/>
  <c r="F30"/>
  <c r="E30"/>
  <c r="V29"/>
  <c r="U29"/>
  <c r="T29"/>
  <c r="S29"/>
  <c r="R29"/>
  <c r="Q29"/>
  <c r="P29"/>
  <c r="P28" s="1"/>
  <c r="O29"/>
  <c r="N29"/>
  <c r="M29"/>
  <c r="L29"/>
  <c r="L28" s="1"/>
  <c r="L19" s="1"/>
  <c r="K29"/>
  <c r="J29"/>
  <c r="I29"/>
  <c r="H29"/>
  <c r="G29"/>
  <c r="F29"/>
  <c r="E29"/>
  <c r="V27"/>
  <c r="U27"/>
  <c r="T27"/>
  <c r="S27"/>
  <c r="R27"/>
  <c r="Q27"/>
  <c r="P27"/>
  <c r="O27"/>
  <c r="N27"/>
  <c r="M27"/>
  <c r="L27"/>
  <c r="K27"/>
  <c r="J27"/>
  <c r="I27"/>
  <c r="H27"/>
  <c r="G27"/>
  <c r="F27"/>
  <c r="E27"/>
  <c r="V26"/>
  <c r="U26"/>
  <c r="T26"/>
  <c r="S26"/>
  <c r="R26"/>
  <c r="Q26"/>
  <c r="P26"/>
  <c r="O26"/>
  <c r="N26"/>
  <c r="M26"/>
  <c r="L26"/>
  <c r="J26"/>
  <c r="I26"/>
  <c r="H26"/>
  <c r="G26"/>
  <c r="F26"/>
  <c r="E26"/>
  <c r="V25"/>
  <c r="U25"/>
  <c r="T25"/>
  <c r="S25"/>
  <c r="R25"/>
  <c r="Q25"/>
  <c r="P25"/>
  <c r="O25"/>
  <c r="N25"/>
  <c r="M25"/>
  <c r="L25"/>
  <c r="K25"/>
  <c r="J25"/>
  <c r="I25"/>
  <c r="H25"/>
  <c r="G25"/>
  <c r="F25"/>
  <c r="E25"/>
  <c r="V24"/>
  <c r="U24"/>
  <c r="T24"/>
  <c r="S24"/>
  <c r="R24"/>
  <c r="Q24"/>
  <c r="P24"/>
  <c r="O24"/>
  <c r="N24"/>
  <c r="M24"/>
  <c r="L24"/>
  <c r="K24"/>
  <c r="J24"/>
  <c r="I24"/>
  <c r="H24"/>
  <c r="G24"/>
  <c r="F24"/>
  <c r="E24"/>
  <c r="V23"/>
  <c r="U23"/>
  <c r="T23"/>
  <c r="S23"/>
  <c r="R23"/>
  <c r="Q23"/>
  <c r="P23"/>
  <c r="O23"/>
  <c r="N23"/>
  <c r="M23"/>
  <c r="L23"/>
  <c r="K23"/>
  <c r="J23"/>
  <c r="I23"/>
  <c r="H23"/>
  <c r="G23"/>
  <c r="F23"/>
  <c r="E23"/>
  <c r="V22"/>
  <c r="U22"/>
  <c r="T22"/>
  <c r="S22"/>
  <c r="R22"/>
  <c r="Q22"/>
  <c r="P22"/>
  <c r="O22"/>
  <c r="N22"/>
  <c r="M22"/>
  <c r="L22"/>
  <c r="K22"/>
  <c r="J22"/>
  <c r="I22"/>
  <c r="H22"/>
  <c r="G22"/>
  <c r="F22"/>
  <c r="E22"/>
  <c r="V21"/>
  <c r="U21"/>
  <c r="T21"/>
  <c r="S21"/>
  <c r="R21"/>
  <c r="Q21"/>
  <c r="P21"/>
  <c r="O21"/>
  <c r="N21"/>
  <c r="M21"/>
  <c r="L21"/>
  <c r="K21"/>
  <c r="J21"/>
  <c r="I21"/>
  <c r="H21"/>
  <c r="G21"/>
  <c r="F21"/>
  <c r="E21"/>
  <c r="V20"/>
  <c r="U20"/>
  <c r="T20"/>
  <c r="S20"/>
  <c r="R20"/>
  <c r="Q20"/>
  <c r="P20"/>
  <c r="O20"/>
  <c r="N20"/>
  <c r="M20"/>
  <c r="L20"/>
  <c r="K20"/>
  <c r="K19" s="1"/>
  <c r="J20"/>
  <c r="I20"/>
  <c r="H20"/>
  <c r="G20"/>
  <c r="F20"/>
  <c r="E20"/>
  <c r="V18"/>
  <c r="U18"/>
  <c r="T18"/>
  <c r="S18"/>
  <c r="R18"/>
  <c r="Q18"/>
  <c r="P18"/>
  <c r="O18"/>
  <c r="N18"/>
  <c r="M18"/>
  <c r="L18"/>
  <c r="K18"/>
  <c r="J18"/>
  <c r="I18"/>
  <c r="H18"/>
  <c r="G18"/>
  <c r="F18"/>
  <c r="E18"/>
  <c r="D18" s="1"/>
  <c r="D17"/>
  <c r="V16"/>
  <c r="U16"/>
  <c r="T16"/>
  <c r="S16"/>
  <c r="R16"/>
  <c r="Q16"/>
  <c r="P16"/>
  <c r="O16"/>
  <c r="N16"/>
  <c r="M16"/>
  <c r="L16"/>
  <c r="K16"/>
  <c r="J16"/>
  <c r="I16"/>
  <c r="H16"/>
  <c r="G16"/>
  <c r="F16"/>
  <c r="E16"/>
  <c r="V15"/>
  <c r="U15"/>
  <c r="T15"/>
  <c r="S15"/>
  <c r="R15"/>
  <c r="Q15"/>
  <c r="P15"/>
  <c r="O15"/>
  <c r="N15"/>
  <c r="M15"/>
  <c r="L15"/>
  <c r="K15"/>
  <c r="J15"/>
  <c r="I15"/>
  <c r="H15"/>
  <c r="G15"/>
  <c r="F15"/>
  <c r="D15" s="1"/>
  <c r="E15"/>
  <c r="V14"/>
  <c r="U14"/>
  <c r="T14"/>
  <c r="S14"/>
  <c r="R14"/>
  <c r="Q14"/>
  <c r="P14"/>
  <c r="O14"/>
  <c r="N14"/>
  <c r="M14"/>
  <c r="L14"/>
  <c r="K14"/>
  <c r="J14"/>
  <c r="I14"/>
  <c r="H14"/>
  <c r="D14" s="1"/>
  <c r="G14"/>
  <c r="F14"/>
  <c r="E14"/>
  <c r="V13"/>
  <c r="U13"/>
  <c r="T13"/>
  <c r="S13"/>
  <c r="R13"/>
  <c r="Q13"/>
  <c r="P13"/>
  <c r="O13"/>
  <c r="N13"/>
  <c r="M13"/>
  <c r="L13"/>
  <c r="K13"/>
  <c r="J13"/>
  <c r="I13"/>
  <c r="H13"/>
  <c r="G13"/>
  <c r="F13"/>
  <c r="E13"/>
  <c r="V12"/>
  <c r="U12"/>
  <c r="T12"/>
  <c r="S12"/>
  <c r="R12"/>
  <c r="Q12"/>
  <c r="P12"/>
  <c r="O12"/>
  <c r="O8" s="1"/>
  <c r="N12"/>
  <c r="M12"/>
  <c r="L12"/>
  <c r="K12"/>
  <c r="J12"/>
  <c r="I12"/>
  <c r="H12"/>
  <c r="G12"/>
  <c r="D12" s="1"/>
  <c r="F12"/>
  <c r="E12"/>
  <c r="V11"/>
  <c r="U11"/>
  <c r="T11"/>
  <c r="S11"/>
  <c r="R11"/>
  <c r="Q11"/>
  <c r="P11"/>
  <c r="O11"/>
  <c r="N11"/>
  <c r="M11"/>
  <c r="L11"/>
  <c r="K11"/>
  <c r="J11"/>
  <c r="I11"/>
  <c r="H11"/>
  <c r="G11"/>
  <c r="F11"/>
  <c r="E11"/>
  <c r="V10"/>
  <c r="U10"/>
  <c r="T10"/>
  <c r="S10"/>
  <c r="R10"/>
  <c r="Q10"/>
  <c r="P10"/>
  <c r="O10"/>
  <c r="N10"/>
  <c r="M10"/>
  <c r="L10"/>
  <c r="K10"/>
  <c r="J10"/>
  <c r="I10"/>
  <c r="H10"/>
  <c r="G10"/>
  <c r="F10"/>
  <c r="E10"/>
  <c r="V9"/>
  <c r="V8" s="1"/>
  <c r="U9"/>
  <c r="T9"/>
  <c r="S9"/>
  <c r="R9"/>
  <c r="R8" s="1"/>
  <c r="Q9"/>
  <c r="Q8" s="1"/>
  <c r="P9"/>
  <c r="O9"/>
  <c r="N9"/>
  <c r="M9"/>
  <c r="L9"/>
  <c r="K9"/>
  <c r="J9"/>
  <c r="I9"/>
  <c r="H9"/>
  <c r="G9"/>
  <c r="F9"/>
  <c r="D9" s="1"/>
  <c r="E9"/>
  <c r="E8" s="1"/>
  <c r="V30" i="5"/>
  <c r="U30"/>
  <c r="T30"/>
  <c r="S30"/>
  <c r="R30"/>
  <c r="Q30"/>
  <c r="P30"/>
  <c r="O30"/>
  <c r="N30"/>
  <c r="M30"/>
  <c r="L30"/>
  <c r="K30"/>
  <c r="J30"/>
  <c r="I30"/>
  <c r="H30"/>
  <c r="G30"/>
  <c r="F30"/>
  <c r="E30"/>
  <c r="V28"/>
  <c r="U28"/>
  <c r="T28"/>
  <c r="S28"/>
  <c r="R28"/>
  <c r="Q28"/>
  <c r="P28"/>
  <c r="O28"/>
  <c r="N28"/>
  <c r="M28"/>
  <c r="L28"/>
  <c r="K28"/>
  <c r="J28"/>
  <c r="I28"/>
  <c r="H28"/>
  <c r="G28"/>
  <c r="F28"/>
  <c r="E28"/>
  <c r="V27"/>
  <c r="U27"/>
  <c r="T27"/>
  <c r="S27"/>
  <c r="R27"/>
  <c r="Q27"/>
  <c r="P27"/>
  <c r="O27"/>
  <c r="N27"/>
  <c r="M27"/>
  <c r="L27"/>
  <c r="K27"/>
  <c r="J27"/>
  <c r="I27"/>
  <c r="H27"/>
  <c r="G27"/>
  <c r="F27"/>
  <c r="E27"/>
  <c r="D26"/>
  <c r="V25"/>
  <c r="U25"/>
  <c r="T25"/>
  <c r="S25"/>
  <c r="R25"/>
  <c r="Q25"/>
  <c r="P25"/>
  <c r="O25"/>
  <c r="N25"/>
  <c r="M25"/>
  <c r="L25"/>
  <c r="K25"/>
  <c r="J25"/>
  <c r="I25"/>
  <c r="H25"/>
  <c r="G25"/>
  <c r="F25"/>
  <c r="E25"/>
  <c r="D24"/>
  <c r="V23"/>
  <c r="U23"/>
  <c r="T23"/>
  <c r="S23"/>
  <c r="R23"/>
  <c r="Q23"/>
  <c r="P23"/>
  <c r="O23"/>
  <c r="N23"/>
  <c r="M23"/>
  <c r="L23"/>
  <c r="K23"/>
  <c r="J23"/>
  <c r="I23"/>
  <c r="H23"/>
  <c r="G23"/>
  <c r="F23"/>
  <c r="E23"/>
  <c r="V22"/>
  <c r="U22"/>
  <c r="T22"/>
  <c r="T19" s="1"/>
  <c r="S22"/>
  <c r="R22"/>
  <c r="Q22"/>
  <c r="P22"/>
  <c r="O22"/>
  <c r="N22"/>
  <c r="M22"/>
  <c r="L22"/>
  <c r="K22"/>
  <c r="K19" s="1"/>
  <c r="J22"/>
  <c r="I22"/>
  <c r="H22"/>
  <c r="G22"/>
  <c r="G19" s="1"/>
  <c r="F22"/>
  <c r="E22"/>
  <c r="V21"/>
  <c r="U21"/>
  <c r="U19" s="1"/>
  <c r="T21"/>
  <c r="S21"/>
  <c r="R21"/>
  <c r="Q21"/>
  <c r="Q19" s="1"/>
  <c r="P21"/>
  <c r="O21"/>
  <c r="N21"/>
  <c r="N19" s="1"/>
  <c r="M21"/>
  <c r="M19" s="1"/>
  <c r="L21"/>
  <c r="K21"/>
  <c r="J21"/>
  <c r="I21"/>
  <c r="I19" s="1"/>
  <c r="H21"/>
  <c r="G21"/>
  <c r="F21"/>
  <c r="E21"/>
  <c r="E19" s="1"/>
  <c r="V18"/>
  <c r="V8" s="1"/>
  <c r="U18"/>
  <c r="T18"/>
  <c r="T8" s="1"/>
  <c r="S18"/>
  <c r="S8" s="1"/>
  <c r="R18"/>
  <c r="Q18"/>
  <c r="P18"/>
  <c r="P8" s="1"/>
  <c r="O18"/>
  <c r="O8" s="1"/>
  <c r="N18"/>
  <c r="M18"/>
  <c r="L18"/>
  <c r="L8" s="1"/>
  <c r="K18"/>
  <c r="K8" s="1"/>
  <c r="J18"/>
  <c r="J8" s="1"/>
  <c r="I18"/>
  <c r="I8" s="1"/>
  <c r="H18"/>
  <c r="G18"/>
  <c r="G8" s="1"/>
  <c r="F18"/>
  <c r="F8"/>
  <c r="E18"/>
  <c r="D17"/>
  <c r="R8"/>
  <c r="F63" i="4"/>
  <c r="F59"/>
  <c r="F58"/>
  <c r="F50"/>
  <c r="E50"/>
  <c r="F47"/>
  <c r="E47" s="1"/>
  <c r="R19"/>
  <c r="J19"/>
  <c r="X9"/>
  <c r="X8" s="1"/>
  <c r="P9"/>
  <c r="D49" i="6"/>
  <c r="G28"/>
  <c r="K28"/>
  <c r="F13" i="4"/>
  <c r="E13" s="1"/>
  <c r="F17"/>
  <c r="E17"/>
  <c r="I8" i="6"/>
  <c r="F31" i="4"/>
  <c r="E31" s="1"/>
  <c r="F39"/>
  <c r="E39"/>
  <c r="F43"/>
  <c r="E43" s="1"/>
  <c r="F45"/>
  <c r="E45" s="1"/>
  <c r="O28" i="6"/>
  <c r="O19" s="1"/>
  <c r="F12" i="4"/>
  <c r="E12" s="1"/>
  <c r="N8" i="5"/>
  <c r="H8"/>
  <c r="Q9" i="4"/>
  <c r="Q8" s="1"/>
  <c r="N19"/>
  <c r="F20"/>
  <c r="E20"/>
  <c r="K19"/>
  <c r="K8" s="1"/>
  <c r="O19"/>
  <c r="S19"/>
  <c r="W19"/>
  <c r="F22"/>
  <c r="E22" s="1"/>
  <c r="F55"/>
  <c r="E55" s="1"/>
  <c r="K9"/>
  <c r="O9"/>
  <c r="O8" s="1"/>
  <c r="S9"/>
  <c r="W9"/>
  <c r="W8" s="1"/>
  <c r="V19"/>
  <c r="V8" s="1"/>
  <c r="F35"/>
  <c r="E35" s="1"/>
  <c r="F36"/>
  <c r="E36" s="1"/>
  <c r="U8" i="6"/>
  <c r="D53"/>
  <c r="D54"/>
  <c r="F23" i="4"/>
  <c r="E23" s="1"/>
  <c r="F27"/>
  <c r="E27" s="1"/>
  <c r="F29"/>
  <c r="E29" s="1"/>
  <c r="F34"/>
  <c r="E34"/>
  <c r="F51"/>
  <c r="E51" s="1"/>
  <c r="F52"/>
  <c r="E52"/>
  <c r="D32" i="6"/>
  <c r="D33"/>
  <c r="D36"/>
  <c r="F38" i="4"/>
  <c r="E38"/>
  <c r="F40"/>
  <c r="E40" s="1"/>
  <c r="F54"/>
  <c r="E54"/>
  <c r="F56"/>
  <c r="E56" s="1"/>
  <c r="D12" i="5"/>
  <c r="D16"/>
  <c r="O19"/>
  <c r="S8" i="6"/>
  <c r="I9" i="4"/>
  <c r="M9"/>
  <c r="U9"/>
  <c r="H19"/>
  <c r="L19"/>
  <c r="P19"/>
  <c r="T19"/>
  <c r="X19"/>
  <c r="F30"/>
  <c r="E30"/>
  <c r="F32"/>
  <c r="E32" s="1"/>
  <c r="F46"/>
  <c r="E46" s="1"/>
  <c r="F48"/>
  <c r="E48" s="1"/>
  <c r="D9" i="5"/>
  <c r="M8"/>
  <c r="Q8"/>
  <c r="U8"/>
  <c r="D28"/>
  <c r="M8" i="6"/>
  <c r="D25"/>
  <c r="D26"/>
  <c r="D37"/>
  <c r="D38"/>
  <c r="G9" i="4"/>
  <c r="F24"/>
  <c r="E24" s="1"/>
  <c r="F33"/>
  <c r="E33" s="1"/>
  <c r="F49"/>
  <c r="E49" s="1"/>
  <c r="S19" i="5"/>
  <c r="G8" i="6"/>
  <c r="L9" i="4"/>
  <c r="T9"/>
  <c r="T8" s="1"/>
  <c r="F18"/>
  <c r="E18"/>
  <c r="F21"/>
  <c r="E21" s="1"/>
  <c r="F26"/>
  <c r="E26" s="1"/>
  <c r="F28"/>
  <c r="E28" s="1"/>
  <c r="F37"/>
  <c r="E37" s="1"/>
  <c r="F42"/>
  <c r="E42" s="1"/>
  <c r="F53"/>
  <c r="E53"/>
  <c r="D10" i="5"/>
  <c r="D10" i="6"/>
  <c r="S28"/>
  <c r="S19" s="1"/>
  <c r="D41"/>
  <c r="D45"/>
  <c r="D47"/>
  <c r="D52"/>
  <c r="D11" i="5"/>
  <c r="D15"/>
  <c r="D22"/>
  <c r="D14"/>
  <c r="D13"/>
  <c r="F11" i="4"/>
  <c r="E11" s="1"/>
  <c r="G19"/>
  <c r="F14"/>
  <c r="E14" s="1"/>
  <c r="F25"/>
  <c r="E25" s="1"/>
  <c r="F41"/>
  <c r="E41"/>
  <c r="F10"/>
  <c r="E10" s="1"/>
  <c r="H9"/>
  <c r="F16"/>
  <c r="E16" s="1"/>
  <c r="I19"/>
  <c r="M19"/>
  <c r="M8" s="1"/>
  <c r="Q19"/>
  <c r="U19"/>
  <c r="F44"/>
  <c r="E44" s="1"/>
  <c r="F57"/>
  <c r="E57" s="1"/>
  <c r="H8" i="6"/>
  <c r="P8"/>
  <c r="J8"/>
  <c r="N8"/>
  <c r="D13"/>
  <c r="D27"/>
  <c r="F28"/>
  <c r="F19"/>
  <c r="J28"/>
  <c r="J19" s="1"/>
  <c r="N28"/>
  <c r="N19" s="1"/>
  <c r="R28"/>
  <c r="R19" s="1"/>
  <c r="V28"/>
  <c r="V19" s="1"/>
  <c r="D39"/>
  <c r="D44"/>
  <c r="D46"/>
  <c r="D55"/>
  <c r="D56"/>
  <c r="D11"/>
  <c r="T8"/>
  <c r="D16"/>
  <c r="D20"/>
  <c r="D22"/>
  <c r="D24"/>
  <c r="D30"/>
  <c r="I28"/>
  <c r="I19" s="1"/>
  <c r="M28"/>
  <c r="M19"/>
  <c r="Q28"/>
  <c r="Q19" s="1"/>
  <c r="U28"/>
  <c r="U19"/>
  <c r="D34"/>
  <c r="D43"/>
  <c r="D48"/>
  <c r="D50"/>
  <c r="L8"/>
  <c r="D23"/>
  <c r="D31"/>
  <c r="D35"/>
  <c r="D40"/>
  <c r="D42"/>
  <c r="D51"/>
  <c r="E28"/>
  <c r="E19"/>
  <c r="E8" i="5"/>
  <c r="F15" i="4"/>
  <c r="E15"/>
  <c r="J9"/>
  <c r="J8" s="1"/>
  <c r="N9"/>
  <c r="N8" s="1"/>
  <c r="R9"/>
  <c r="R8" s="1"/>
  <c r="V9"/>
  <c r="H8"/>
  <c r="S8"/>
  <c r="D8" i="6" l="1"/>
  <c r="F8"/>
  <c r="U8" i="4"/>
  <c r="P8"/>
  <c r="D21" i="5"/>
  <c r="D8"/>
  <c r="F43" i="9"/>
  <c r="F51"/>
  <c r="E20"/>
  <c r="E9" s="1"/>
  <c r="H67" i="4"/>
  <c r="X67"/>
  <c r="F65"/>
  <c r="F69"/>
  <c r="G8"/>
  <c r="G60" s="1"/>
  <c r="F60" s="1"/>
  <c r="L8"/>
  <c r="I8"/>
  <c r="D18" i="5"/>
  <c r="H19"/>
  <c r="L19"/>
  <c r="D19" s="1"/>
  <c r="P19"/>
  <c r="F19"/>
  <c r="J19"/>
  <c r="R19"/>
  <c r="V19"/>
  <c r="D23"/>
  <c r="D25"/>
  <c r="D27"/>
  <c r="D30"/>
  <c r="K8" i="6"/>
  <c r="G19"/>
  <c r="P19"/>
  <c r="D29"/>
  <c r="D28" s="1"/>
  <c r="H28"/>
  <c r="H19" s="1"/>
  <c r="T28"/>
  <c r="T19" s="1"/>
  <c r="F40" i="9"/>
  <c r="G16"/>
  <c r="G41"/>
  <c r="F57"/>
  <c r="F29"/>
  <c r="G29"/>
  <c r="S67" i="4"/>
  <c r="F66"/>
  <c r="D9" i="9"/>
  <c r="F9" s="1"/>
  <c r="F64" i="4"/>
  <c r="F68"/>
  <c r="F62"/>
  <c r="F67"/>
  <c r="G20" i="9"/>
  <c r="F9" i="4"/>
  <c r="F19"/>
  <c r="D21" i="6"/>
  <c r="D19" s="1"/>
  <c r="G10" i="9"/>
  <c r="F19"/>
  <c r="F12"/>
  <c r="F31"/>
  <c r="F39"/>
  <c r="G18"/>
  <c r="G25"/>
  <c r="F20" l="1"/>
  <c r="E19" i="4"/>
  <c r="F73"/>
  <c r="F8"/>
  <c r="E8" s="1"/>
  <c r="E9"/>
  <c r="F72"/>
</calcChain>
</file>

<file path=xl/sharedStrings.xml><?xml version="1.0" encoding="utf-8"?>
<sst xmlns="http://schemas.openxmlformats.org/spreadsheetml/2006/main" count="7290" uniqueCount="2750">
  <si>
    <t>Trường tiểu học-Minh Hà - Cầu Cao II, Bạch Xa</t>
  </si>
  <si>
    <t>HY-414</t>
  </si>
  <si>
    <t>Nâng cấp, mở rộng đường nội thôn Tuyến 5</t>
  </si>
  <si>
    <t>Nhà bà Gến-Ngòi Lộc - Nà Quan- Bạch Xa</t>
  </si>
  <si>
    <t>HY-415</t>
  </si>
  <si>
    <t>Nâng cấp, mở rộng đường nội thôn Tuyến 11</t>
  </si>
  <si>
    <t>BHK 0,02 ha; NHK 0,02 ha</t>
  </si>
  <si>
    <t>Trường tiểu học-Ngòi họp - Nhà ông Tham-Ngòi Họp</t>
  </si>
  <si>
    <t>HY-417</t>
  </si>
  <si>
    <t>Mở mới tuyến đường tràng đào thôn Thác Cái đi thôn Ngòi Họp, xã Minh Khương</t>
  </si>
  <si>
    <t>Thôn Thác Cái</t>
  </si>
  <si>
    <t>HY-600</t>
  </si>
  <si>
    <t>Nâng cấp mở rộng đường trục liên thôn tuyến 13</t>
  </si>
  <si>
    <t>Cầu tràn Thăm Bon - nhà ông Cường Xoan</t>
  </si>
  <si>
    <t>HY-601</t>
  </si>
  <si>
    <t>Nâng cấp mở rộng đường nội đồng, tuyến 2</t>
  </si>
  <si>
    <t>CLN 0,32 ha; LUC 0,1 ha</t>
  </si>
  <si>
    <t>Từ nhà ông Tư Thôn Thăm Bon - DH 07 xóm Nà Ham</t>
  </si>
  <si>
    <t>HY-602</t>
  </si>
  <si>
    <t>Mở mới đường nội đồng tuyến 1, thôn Ngòi Lộc</t>
  </si>
  <si>
    <t>CLN 0,7 ha; LUC 0,55 ha</t>
  </si>
  <si>
    <t>Từ nhà ông Đặng Pham - Cổng nhà Lưu Thể</t>
  </si>
  <si>
    <t>HY-603</t>
  </si>
  <si>
    <t>Mở mới đường trục thôn tuyến 9 thôn Cao Phạ</t>
  </si>
  <si>
    <t>Từ cổng nhà ông Ngụ - nhà ông Chòi Thôn Cao Phạ</t>
  </si>
  <si>
    <t>HY-418</t>
  </si>
  <si>
    <t>Điều chỉnh tuyến đường từ đường vành đai nối ra đường DT 189</t>
  </si>
  <si>
    <t>BHK 0,14 ha; LUK 0,07 ha; ONT 0,08 ha; NTS 0,03 ha</t>
  </si>
  <si>
    <t>HY-419</t>
  </si>
  <si>
    <t>Đường trong khu dân cư trung tâm xã</t>
  </si>
  <si>
    <t>BHK 0,12 ha; RSX 0,55 ha; CLN 0,03 ha</t>
  </si>
  <si>
    <t>HY-604</t>
  </si>
  <si>
    <t>Quy hoạch tuyến đường trục xã (thôn Làng Ẻn, Làng Chang, Phòng Trao, Ngòi Nung)</t>
  </si>
  <si>
    <t>CLN 0,9 ha; RSX 1,05 ha; NTS 0,05 ha</t>
  </si>
  <si>
    <t>Thôn Làng Ẻn, Làng Chang, Phòng Trao, Ngòi Nung</t>
  </si>
  <si>
    <t>HY-605</t>
  </si>
  <si>
    <t>Quy hoạch tuyến đường Gốc chi thôn Làng Ẻn đi Nà Quan 1,8 km</t>
  </si>
  <si>
    <t>CLN 0,4 ha; RSX 0,14 ha</t>
  </si>
  <si>
    <t>HY-447</t>
  </si>
  <si>
    <t>Đường từ thôn 3 đi thôn 9 Minh Tiến, xã Minh Hương, huyện Hàm Yên</t>
  </si>
  <si>
    <t>RSX 0,56 ha</t>
  </si>
  <si>
    <t>Thôn Minh Tiến</t>
  </si>
  <si>
    <t>Quyết định số 400/QĐ-UBND ngày 29/9/2020 của UBND tỉnh</t>
  </si>
  <si>
    <t>HY-448</t>
  </si>
  <si>
    <t>Đường thôn 2 Minh Quang đi Kim Giao thôn 11 Minh Quang, xã Minh Hương, huyện Hàm Yên</t>
  </si>
  <si>
    <t>NKH 0,18 ha</t>
  </si>
  <si>
    <t>Thôn Minh Quang</t>
  </si>
  <si>
    <t>HY-450</t>
  </si>
  <si>
    <t>Đường bê tông từ QL2 đi thôn Ba Luồng, xã Thái Hòa, huyện Hàm Yên, tỉnh Tuyên Quang</t>
  </si>
  <si>
    <t>DGT 2 ha; CLN 0,8 ha; BHK 0,04 ha</t>
  </si>
  <si>
    <t>HY-451</t>
  </si>
  <si>
    <t>Nâng cấp, mở rộng tuyến đường từ trung tâm xã đi Km 35</t>
  </si>
  <si>
    <t>LUC 0,13 ha; LUK 0,07 ha; RSX 0,5 ha; CLN 0,2 ha</t>
  </si>
  <si>
    <t>Thôn Thành Công 1,2</t>
  </si>
  <si>
    <t>HY-456</t>
  </si>
  <si>
    <t>Nâng cấp, mở rộng từ điểm trường tiểu hoc Trung Thành 1 vào xóm Đông Linh</t>
  </si>
  <si>
    <t>RSX 0,45 ha; CLN 0,15 ha</t>
  </si>
  <si>
    <t>HY-643</t>
  </si>
  <si>
    <t>Mở rộng tuyến đường Nậm Khao</t>
  </si>
  <si>
    <t>RSX 0,1 ha; CLN 0,1 ha</t>
  </si>
  <si>
    <t>Thôn Loa, thôn Thành Công 2</t>
  </si>
  <si>
    <t>HY-644</t>
  </si>
  <si>
    <t>Mở rộng tuyến đường vào khu bản an thôn Loa</t>
  </si>
  <si>
    <t>Mở rộng đường từ ngã 3 chợ Bằng Cốc đi xã Xuân Lai, huyện Yên Bình, tỉnh Yên Bái</t>
  </si>
  <si>
    <t>LUC 0,2 ha; BHK 0,,2 ha; RSX 0,5 ha</t>
  </si>
  <si>
    <t>HY-684</t>
  </si>
  <si>
    <t>Nâng cấp, mở rộng tuyến đường giao thông thôn 3 Thuốc Hạ đi thôn 3 Làng Bát</t>
  </si>
  <si>
    <t>CLN 0,2 ha; BHK 0,2 ha</t>
  </si>
  <si>
    <t>HY-685</t>
  </si>
  <si>
    <t>Nâng cấp tuyến đường Thôn 1 Thuốc Hạ đi khu công nghiệp Tân Thành</t>
  </si>
  <si>
    <t>BHK 0,25 ha; CLN 0,35 ha</t>
  </si>
  <si>
    <t>HY-686</t>
  </si>
  <si>
    <t>Nâng cấp tuyến đường trục thôn Đồng Lệnh</t>
  </si>
  <si>
    <t>CLN 0,05 ha; BHK 0,05 ha</t>
  </si>
  <si>
    <t>HY-687</t>
  </si>
  <si>
    <t>Nâng cấp, mở rộng tuyến đường Đá Nọc thôn 4 Mỏ Nghiều</t>
  </si>
  <si>
    <t>BHK 0,2 ha; CLN 0,2 ha</t>
  </si>
  <si>
    <t>HY-688</t>
  </si>
  <si>
    <t>Nâng cấp, mở rộng tuyến đường đội vườn ươm đi bờ sông Lô thôn 4 Làng Bát</t>
  </si>
  <si>
    <t>CLN 0,3 ha; BHK 0,3 ha</t>
  </si>
  <si>
    <t>HY-689</t>
  </si>
  <si>
    <t>Nâng cấp, mở rộng tuyến đường Nà Mang đi thôn 2 Mỏ Nghiều, xã Tân Thành</t>
  </si>
  <si>
    <t>BHK 0,25 ha; CLN 0,25 ha</t>
  </si>
  <si>
    <t>HY-690</t>
  </si>
  <si>
    <t>Nâng cấp, mở rộng tuyến đường thôn 3 Việt Thành đi thôn Soi Rịa xã Bình Xa</t>
  </si>
  <si>
    <t>CLN 0,2 ha; BHK 0,4 ha</t>
  </si>
  <si>
    <t>HY-691</t>
  </si>
  <si>
    <t>Nâng cấp, mở rộng tuyến đường thôn 2 Làng Bát đi thôn 3 Thuốc Hạ</t>
  </si>
  <si>
    <t>BHK 0,2 ha; CLN 0,4 ha</t>
  </si>
  <si>
    <t>HY-692</t>
  </si>
  <si>
    <t>Nâng cấp, mở rộng tuyến đường trục thôn 2 Việt Thành</t>
  </si>
  <si>
    <t>HY-693</t>
  </si>
  <si>
    <t>Nâng cấp, mở rộng tuyến đường cầu Thanh Niên đi thôn 2 Mỏ Nghiều</t>
  </si>
  <si>
    <t>HY-694</t>
  </si>
  <si>
    <t>Mở mới tuyến đường thôn 2 Việt Thành đi thôn 1+4 Mỏ Nghiều</t>
  </si>
  <si>
    <t>LUC 0,3 ha; BHK 0,8 ha; CLN 0,9 ha</t>
  </si>
  <si>
    <t>HY-728</t>
  </si>
  <si>
    <t>Xây dựng mới công trình tuyến đường Kim long đi Ngòi Mù xã Minh Dân</t>
  </si>
  <si>
    <t>CLN 0,10 ha, RSX 0,15 ha</t>
  </si>
  <si>
    <t>HY-729</t>
  </si>
  <si>
    <t>Xây dựng rộng công trình tuyến đường vào thao trường bắn quân sự xã, tại thôn Trung Tâm và Lâm Tiến</t>
  </si>
  <si>
    <t>CLN 0,15 ha, NTS 0,07 ha, đất RSX 0,17 ha</t>
  </si>
  <si>
    <t>HY-771</t>
  </si>
  <si>
    <t>Đường nội đồng từ khu Thanh Y đi Cốc Lương</t>
  </si>
  <si>
    <t>Thôn Bưa</t>
  </si>
  <si>
    <t>HY-772</t>
  </si>
  <si>
    <t>Đường từ Ma Long đi Minh Hương</t>
  </si>
  <si>
    <t>Thôn Trò</t>
  </si>
  <si>
    <t>HY-801</t>
  </si>
  <si>
    <t>Nâng cấp, mở rộng truyến đường từ ngã 3 km39 vào TT xã Bằng Cốc</t>
  </si>
  <si>
    <t>LUK 0,06 ha; BHK 0,1 ha; RSX 0,2 ha</t>
  </si>
  <si>
    <t>HY-816</t>
  </si>
  <si>
    <t>Mở rộng tuyến đường từ Quốc lộ 3B vào trường Mầm Non và trường Tiểu Học Thái Sơn (vị trí mới)</t>
  </si>
  <si>
    <t>CLN 0,15 ha; RSX 0,15 ha</t>
  </si>
  <si>
    <t>HY-815</t>
  </si>
  <si>
    <t>Mở rộng tuyến đường liên thôn từ thôn 1 Minh Thái sang thôn 2 Minh Thái</t>
  </si>
  <si>
    <t>HY-826</t>
  </si>
  <si>
    <t>Nâng cấp, mở rộng tuyến đường từ nhà văn hóa thôn 6 Thống nhất qua đường vào đội 203 nối tiếp vào đường liên xã Yên Phú- Yên Lâm</t>
  </si>
  <si>
    <t>CLN 2 ha; LUC 0,5 ha</t>
  </si>
  <si>
    <t>Thôn 6+4 Thống nhất, Làng Soi</t>
  </si>
  <si>
    <t>HY-827</t>
  </si>
  <si>
    <t>Mở Tuyến đường từ thôn 7 Thống Nhất sang Thôn 5 Thống Nhất</t>
  </si>
  <si>
    <t>Thôn 7 Thống Nhất, Thôn 5 Thống Nhất</t>
  </si>
  <si>
    <t>HY-828</t>
  </si>
  <si>
    <t>Mở Tuyến đường từ thôn Làng Soi (Nhà ông Sáng) sang Thôn Làng Chiềng</t>
  </si>
  <si>
    <t>Thôn Làng Soi, Thôn Làng Chiềng</t>
  </si>
  <si>
    <t>HY-829</t>
  </si>
  <si>
    <t>Mở Tuyến đường từ thôn 2 Thống đến Thôn 6 Minh Phú (Dọc theo bờ Sông Lô)</t>
  </si>
  <si>
    <t>HNK 2 ha; LUC 0,3 ha; CLN 1 ha; RSX 4 ha</t>
  </si>
  <si>
    <t>Thôn 2,5,7 Thống Nhất, Thôn 6,8,9 Minh Phú</t>
  </si>
  <si>
    <t>HY-420</t>
  </si>
  <si>
    <t>Bến Đồn Bầu 2 đi Trạm Liên Ngành Hà Giang</t>
  </si>
  <si>
    <t>HY-406</t>
  </si>
  <si>
    <t>Trạm nghỉ Hàm Yên (Km180 QL2)</t>
  </si>
  <si>
    <t>NHK 0,28 ha; ONT 0,42 ha</t>
  </si>
  <si>
    <t>Thôn 4 Minh Phú</t>
  </si>
  <si>
    <t>HY-337</t>
  </si>
  <si>
    <t>Quy hoạch chi tiết xây dựng bến xe khách huyện Hàm Yên</t>
  </si>
  <si>
    <t>RSX 0,5 ha; CLN 0,8 ha; NTS 0,2 ha; LUC 2,5 ha</t>
  </si>
  <si>
    <t>HY-409</t>
  </si>
  <si>
    <t>Quy hoạch bến xe xã Yên Thuận</t>
  </si>
  <si>
    <t>HY-416</t>
  </si>
  <si>
    <t>Quy hoạch điểm đỗ xe loại 3</t>
  </si>
  <si>
    <t>HY-390</t>
  </si>
  <si>
    <t>HY-793</t>
  </si>
  <si>
    <t>Quy hoạch bến xe khách xã Minh Hương</t>
  </si>
  <si>
    <t>LUC 0,1 ha; CLN 0,3 ha</t>
  </si>
  <si>
    <t>HY-642</t>
  </si>
  <si>
    <t>Quy hoạch bãi dừng nghỉ xe xã Bình Xa</t>
  </si>
  <si>
    <t>HY-449</t>
  </si>
  <si>
    <t>Dự án Cầu qua sông Lô km71 đường Tuyên Quang - Hà Giang đi Bạch Xa, xã Bạch Xa, huyện Hàm Yên, tỉnh Tuyên Quang</t>
  </si>
  <si>
    <t>RSX 9,5 ha; BHK 1,7 ha; CLN 0,5 ha; ONT 0,2 ha; DGT 0,1 ha; SON 1,5 ha</t>
  </si>
  <si>
    <t>NQ số 41/NQ-HĐND ngày 20/11/2020 của HĐND tỉnh Tuyên Qaung</t>
  </si>
  <si>
    <t>HY-806</t>
  </si>
  <si>
    <t>Xây dựng cầu Nậm Nương xã Phù Lưu</t>
  </si>
  <si>
    <t>BHK 0,08 ha; CLN 0,04 ha</t>
  </si>
  <si>
    <t>HY-807</t>
  </si>
  <si>
    <t>Xây dựng cầu Suối Hao 2</t>
  </si>
  <si>
    <t>HY-808</t>
  </si>
  <si>
    <t>Xây dựng cầu Cây Quýt</t>
  </si>
  <si>
    <t>HY-645</t>
  </si>
  <si>
    <t>Xây dựng cầu dân sinh thôn Trung Thành 1</t>
  </si>
  <si>
    <t>HY-646</t>
  </si>
  <si>
    <t>Xây dựng cầu dân sinh thôn Hưng Long</t>
  </si>
  <si>
    <t>HY-809</t>
  </si>
  <si>
    <t>Xây dựng cầu Minh Hà</t>
  </si>
  <si>
    <t>Thôn Minh Hà</t>
  </si>
  <si>
    <t>HY-810</t>
  </si>
  <si>
    <t>Xây dựng cầu Oánh Nhật 2</t>
  </si>
  <si>
    <t>HY-452</t>
  </si>
  <si>
    <t>Xây dựng công trình cầu qua suối thôn Cây thông xã Hùng Đức</t>
  </si>
  <si>
    <t>LUK 0,02 ha</t>
  </si>
  <si>
    <t>HY-453</t>
  </si>
  <si>
    <t>Xây dựng cầu thôn Xuân Đức - thôn Đèo Tế xã Hùng Đức</t>
  </si>
  <si>
    <t>Thôn Xuân Đức</t>
  </si>
  <si>
    <t>HY-454</t>
  </si>
  <si>
    <t>Xây dựng cầu qua suối thôn Xuân Mai xã Hùng Đức</t>
  </si>
  <si>
    <t>Thôn Xuân Mai</t>
  </si>
  <si>
    <t>HY-455</t>
  </si>
  <si>
    <t>Xây dựng cầu qua suối thôn Văn Nham xã Hùng Đức</t>
  </si>
  <si>
    <t>LUK 0,15 ha</t>
  </si>
  <si>
    <t>Thôn Văn Nham</t>
  </si>
  <si>
    <t>HY-374</t>
  </si>
  <si>
    <t>Xây dựng cầu Chiêu Yên - Thái Hòa</t>
  </si>
  <si>
    <t>BHK 2 ha; CLN 1 ha</t>
  </si>
  <si>
    <t>Thôn Soi Long</t>
  </si>
  <si>
    <t>HY-251</t>
  </si>
  <si>
    <t>Xây dựng cầu thôn Lập Thành</t>
  </si>
  <si>
    <t>Thôn Lập Thành</t>
  </si>
  <si>
    <t>HY-393</t>
  </si>
  <si>
    <t>Xây dựng cầu Đồng Chùa 2 đi Đồng Cỏm</t>
  </si>
  <si>
    <t>LUC 0,01 ha; SON 0,01</t>
  </si>
  <si>
    <t>HY-394</t>
  </si>
  <si>
    <t>Xây dựng cầu Thác Lường đi thôn Đo</t>
  </si>
  <si>
    <t>HY-598</t>
  </si>
  <si>
    <t>Xây dựng cầu liên xã ( Yên Phú - Yên Lâm )</t>
  </si>
  <si>
    <t>NHK 0,02 ha; CLN 0,02 ha</t>
  </si>
  <si>
    <t>Thôn Làng Soi</t>
  </si>
  <si>
    <t>HY-599</t>
  </si>
  <si>
    <t>Xây dựng cầu thôn 3 Minh Phú ( Khu ông Bồng )</t>
  </si>
  <si>
    <t>XVII</t>
  </si>
  <si>
    <t>Đất thủy lợi (47 công trình)</t>
  </si>
  <si>
    <t>HY-608</t>
  </si>
  <si>
    <t>Xây dựng công trình Hồ Gốc Sẹt</t>
  </si>
  <si>
    <t>HY-479</t>
  </si>
  <si>
    <t>Nâng cấp, sửa chữa công trình hồ thuỷ lợi Tam Tinh</t>
  </si>
  <si>
    <t>RSX 0,3 ha; CLN 0,2 ha</t>
  </si>
  <si>
    <t>HY-481</t>
  </si>
  <si>
    <t>Dự án sửa chữa, nâng cấp hệ thống công trình thủy lợi vừa và nhỏ huyện Hàm Yên (CTTL: Đập Đẻm, Cao Đường, Vàng Cám, Cây Si, Quản Tân, Pá Làng, Phai Ngõa, Cây Vải…)</t>
  </si>
  <si>
    <t>các Thôn: Đập Đẻm, Cao Đường, Vàng Cám, Cây Si, Quảng Tân, Pá Làng, Phai Ngoã, Cây Vải</t>
  </si>
  <si>
    <t>Văn bản số 993/DANN-QLDA ngày 26 tháng 8 năm 2020 của Ban Quản lý dự án ĐTXD các công trình Nông nghiệp và PTNT</t>
  </si>
  <si>
    <t>HY-462</t>
  </si>
  <si>
    <t>Sửa chữa nâng cấp công trình thủy lợi hồ Ô Rô, xã Thái Hòa</t>
  </si>
  <si>
    <t>QĐ số 1585/QĐ-TG ngày 2/11/2015 của Thủ tướng CP</t>
  </si>
  <si>
    <t>HY-465</t>
  </si>
  <si>
    <t>Quy hoạch nâng cấp các hồ đập và hệ thống kênh mương đi kèm</t>
  </si>
  <si>
    <t>HY-463</t>
  </si>
  <si>
    <t>Quy hoạch xây dựng công trình nước sạch và vệ sinh môi trường</t>
  </si>
  <si>
    <t>Ninh Thái, Khe Mon</t>
  </si>
  <si>
    <t>HY-606</t>
  </si>
  <si>
    <t>Xây dựng nhà điều hành các công trình thủy lợi xã Thái Hòa</t>
  </si>
  <si>
    <t>Thôn Làng Mãn 2</t>
  </si>
  <si>
    <t>HY-466</t>
  </si>
  <si>
    <t>Nâng cấp, mở rộng hệ thống thủy lợi trên địa bàn xã Minh Dân</t>
  </si>
  <si>
    <t>HY-474</t>
  </si>
  <si>
    <t>Hệ thống cấp thoát nước cho trung tâm xã Phù Lưu</t>
  </si>
  <si>
    <t>HY-464</t>
  </si>
  <si>
    <t>Trạm bơm Cây Vải xã Thái Hòa</t>
  </si>
  <si>
    <t>CLN 0,68 ha; RSX 0,14 ha</t>
  </si>
  <si>
    <t>Cây Vải</t>
  </si>
  <si>
    <t>HY-483</t>
  </si>
  <si>
    <t>Công trình cấp nước sinh hoạt khu trung tâm xã Nhân Mục, huyện Hàm Yên</t>
  </si>
  <si>
    <t>QĐ số 1175/QĐ-UBND ngày 15/11/2018 của UBND tỉnh Tuyên Quang</t>
  </si>
  <si>
    <t>HY-484</t>
  </si>
  <si>
    <t>Nâng cấp, mở rộng công trình cấp nước sinh hoạt xã Thái Sơn, huyện Hàm Yên</t>
  </si>
  <si>
    <t>DTL 0,1 ha</t>
  </si>
  <si>
    <t>Văn bản số 9605/BNN-TCTL ngày 24/12/2019 của Bộ NN và PTNT</t>
  </si>
  <si>
    <t>HY-708</t>
  </si>
  <si>
    <t>Công trình cấp nước tập trung xã Bằng Cốc</t>
  </si>
  <si>
    <t>HY-881</t>
  </si>
  <si>
    <t>Xây dựng đường ống dẫn nước, hệ thống cấp nước đầu mối phục vụ tưới tiết kiệm</t>
  </si>
  <si>
    <t>QĐ số 305/QĐ-UBND ngày 28/7/2020 của UBND tỉnh Tuyên Quang</t>
  </si>
  <si>
    <t>HY-709</t>
  </si>
  <si>
    <t>Công trình trạm cấp nước tập trung xã Minh Khương</t>
  </si>
  <si>
    <t>HY-727</t>
  </si>
  <si>
    <t>Công trình trạm cấp nước tập trung xã Minh Dân</t>
  </si>
  <si>
    <t>RSX 1,2 ha; HNK 0,7 ha; LUC 0,03 ha; ONT 0,07 ha</t>
  </si>
  <si>
    <t>Thôn Ngòi Khang</t>
  </si>
  <si>
    <t>HY-784</t>
  </si>
  <si>
    <t>Công trình trạm cấp nước tập trung xã Minh Hương</t>
  </si>
  <si>
    <t>HY-814</t>
  </si>
  <si>
    <t>Trạm cấp nước sạch khu vực Thái Thuỷ, xã Thái Sơn</t>
  </si>
  <si>
    <t>HY-731</t>
  </si>
  <si>
    <t>Nhà Điều hành công trình nước sạch xã Thành Long</t>
  </si>
  <si>
    <t>HY-759</t>
  </si>
  <si>
    <t>Công trình trạm cấp nước tập trung thôn Ngòi Sen thôn Tháng 10</t>
  </si>
  <si>
    <t>Thôn Ngòi Sen, Thôn tháng 10</t>
  </si>
  <si>
    <t>Công trình trạm cấp nước tập trung thôn Tân Lập</t>
  </si>
  <si>
    <t>Thôn Tân Lập</t>
  </si>
  <si>
    <t>HY-767</t>
  </si>
  <si>
    <t>Công trình trạm cấp nước tập trung thôn Bình Minh</t>
  </si>
  <si>
    <t>HY-467</t>
  </si>
  <si>
    <t>Hồ chứa (Đập ông Báo)</t>
  </si>
  <si>
    <t>Thôn 1 Mỏ Nghiều</t>
  </si>
  <si>
    <t>HY-476</t>
  </si>
  <si>
    <t>Đập Nắc Con xã Yên Lâm</t>
  </si>
  <si>
    <t>LUC 0,46 ha; DTL 1,00 ha</t>
  </si>
  <si>
    <t>HY-477</t>
  </si>
  <si>
    <t>Đập xây Bản Chinh xã Bạch Xa</t>
  </si>
  <si>
    <t>HY-461</t>
  </si>
  <si>
    <t>Đập xây Gốc Sẹt xã Hùng Đức</t>
  </si>
  <si>
    <t xml:space="preserve">Thôn Đèo Quân </t>
  </si>
  <si>
    <t>HY-252</t>
  </si>
  <si>
    <t>Nâng cấp đập Thủy lợi thôn Cao Đường (bao gồm kênh dẫn)</t>
  </si>
  <si>
    <t>HY-487</t>
  </si>
  <si>
    <t>Xây dựng đập thủy lợi phai ông khiêm thôn Hùng Xuân xã Hùng Đức</t>
  </si>
  <si>
    <t>LUK 0,01 ha</t>
  </si>
  <si>
    <t>Thôn Hùng Xuân</t>
  </si>
  <si>
    <t>HY-492</t>
  </si>
  <si>
    <t>Xây dựng đập thủy lợi phai đá thôn Đèo Quân xã Hùng Đức</t>
  </si>
  <si>
    <t>LUK 0,01 ha; RSX 0,01 ha</t>
  </si>
  <si>
    <t>HY-493</t>
  </si>
  <si>
    <t>Xây dựng đập thủy lợi phai ông sóc thôn Cây Quéo xã Hùng Đức</t>
  </si>
  <si>
    <t>HY-488</t>
  </si>
  <si>
    <t>Xây dựng đập thủy lợi phai ngòi nần thôn Hùng Xuân xã Hùng Đức</t>
  </si>
  <si>
    <t xml:space="preserve">Thôn Hùng Xuân </t>
  </si>
  <si>
    <t>HY-489</t>
  </si>
  <si>
    <t>Xây dựng đập thủy lợi phai ngòi cạy thôn Cây Thông xã Hùng Đức</t>
  </si>
  <si>
    <t>HY-490</t>
  </si>
  <si>
    <t>Xây dựng đập thủy lợi ao dong thôn Khánh Xuân xã Hùng Đức</t>
  </si>
  <si>
    <t>HY-491</t>
  </si>
  <si>
    <t>Xây dựng đập thủy lợi đập ông thành thôn Khuân Then xã Hùng Đức</t>
  </si>
  <si>
    <t xml:space="preserve">Thôn Khuân Then </t>
  </si>
  <si>
    <t>HY-253</t>
  </si>
  <si>
    <t>Xây dựng tràn suối Thọ (làm cầu cứng) xã Phù Lưu</t>
  </si>
  <si>
    <t>SON 0,5 ha; BHK 0,5 ha</t>
  </si>
  <si>
    <t>HY-607</t>
  </si>
  <si>
    <t>Kè bờ sông đầu cầu Tân Yên, xã Tân Thành</t>
  </si>
  <si>
    <t>SON 0,05 ha; BHK 0,55 ha; CLN 0,4 ha</t>
  </si>
  <si>
    <t>Thôn 2, 3 Tân Yên</t>
  </si>
  <si>
    <t>HY-482</t>
  </si>
  <si>
    <t>Kè chống sạt lở bờ suối Hẻ, xã Yên Phú, huyện Hàm Yên</t>
  </si>
  <si>
    <t>SON 0,5 ha; DTL 0,5 ha</t>
  </si>
  <si>
    <t>QĐ số 363/QĐ-UBND ngày 7/9/2020 của UBND tỉnh Tuyên Quang</t>
  </si>
  <si>
    <t>HY-485</t>
  </si>
  <si>
    <t>Kè bờ suối trung tâm xã Hùng Đức</t>
  </si>
  <si>
    <t>LUC 0,1 ha; LUK 0,05 ha</t>
  </si>
  <si>
    <t>Thôn Tân Hùng, Thôn Làng Chẵng, Thôn Xuân Mai xã Hùng Đức</t>
  </si>
  <si>
    <t>HY-478</t>
  </si>
  <si>
    <t>Kè chống sạt lở suối Minh Hương</t>
  </si>
  <si>
    <t>NHK 0,25 ha; SON 0,50 ha</t>
  </si>
  <si>
    <t>HY-486</t>
  </si>
  <si>
    <t>Kè bờ suối thôn uổm, thôn tưởn xã Hùng Đức</t>
  </si>
  <si>
    <t>LUC 0,5 ha</t>
  </si>
  <si>
    <t>Thôn Uổm, Tưởn xã Hùng Đức</t>
  </si>
  <si>
    <t>HY-475</t>
  </si>
  <si>
    <t>Kè chống sạt lở suối Bình Xa</t>
  </si>
  <si>
    <t>BCS 0,50 ha; SON 0,50 ha</t>
  </si>
  <si>
    <t>HY-647</t>
  </si>
  <si>
    <t>Kè chống sạt lở công trình trạm bơm điện Núi Guột</t>
  </si>
  <si>
    <t>LUK 0,2 ha; BHK 0,1 ha</t>
  </si>
  <si>
    <t>HY-776</t>
  </si>
  <si>
    <t>Kè bờ sông thôn Thụt, xã Phù Lưu</t>
  </si>
  <si>
    <t>Thôn Thụt</t>
  </si>
  <si>
    <t>HY-777</t>
  </si>
  <si>
    <t>Kè chống sạt lở thôn Nà Luộc, xã Phù Lưu</t>
  </si>
  <si>
    <t>HY-422</t>
  </si>
  <si>
    <t>Kè bờ sông thôn Bến Đền, Đồn Bầu, Ngòi Nung</t>
  </si>
  <si>
    <t>HY-813</t>
  </si>
  <si>
    <t>Kè suối 31 khu vực chợ trung tâm xã Thái Sơn</t>
  </si>
  <si>
    <t>HY-254</t>
  </si>
  <si>
    <t>Kè suối thôn Quang, thôn Thọ</t>
  </si>
  <si>
    <t>BHK 2,0 ha; CLN 1,0 ha</t>
  </si>
  <si>
    <t>Thôn Quang, Thôn Thọ</t>
  </si>
  <si>
    <t>XVIII</t>
  </si>
  <si>
    <t>Đất xây dựng cơ sở văn hóa (26 công trình)</t>
  </si>
  <si>
    <t>HY-500</t>
  </si>
  <si>
    <t xml:space="preserve">Hội trường trung tâm văn hóa huyện </t>
  </si>
  <si>
    <t>HY-501</t>
  </si>
  <si>
    <t>Xây dựng sân văn hóa thể thao tổng hợp xã Yên Thuận</t>
  </si>
  <si>
    <t>HY-502</t>
  </si>
  <si>
    <t>Nhà bia tưởng niệm xã Minh Khương</t>
  </si>
  <si>
    <t>Minh Thái</t>
  </si>
  <si>
    <t>HY-503</t>
  </si>
  <si>
    <t>Nhà bia tưởng niệm thôn Phù Hương, xã Bạch Xa</t>
  </si>
  <si>
    <t>Làng Chang</t>
  </si>
  <si>
    <t>HY-504</t>
  </si>
  <si>
    <t>Nhà bia tưởng niệm ghi tên các anh hùng liệt sỹ xã Minh Dân</t>
  </si>
  <si>
    <t>HY-505</t>
  </si>
  <si>
    <t>Nhà tưởng niệm xã Bằng Cốc</t>
  </si>
  <si>
    <t>HY-541</t>
  </si>
  <si>
    <t>Nhà bia tưởng niệm xã Thành Long</t>
  </si>
  <si>
    <t>QĐ số 214/QĐ-UBND ngày 20/3/2019 của UBND tỉnh Tuyên Quang</t>
  </si>
  <si>
    <t>HY-648</t>
  </si>
  <si>
    <t>Nhà bia ghi tên liệt sĩ TT Tân Yên (giáp Đình Thác Cấm)</t>
  </si>
  <si>
    <t>HY-494</t>
  </si>
  <si>
    <t>Quy hoạch nhà văn hóa thôn Trung Thành 2</t>
  </si>
  <si>
    <t>Trung Thành 2</t>
  </si>
  <si>
    <t>HY-495</t>
  </si>
  <si>
    <t>Quy hoạch mở mới nhà văn hóa thôn Đoàn Kết 2</t>
  </si>
  <si>
    <t>Đoàn Kết 2</t>
  </si>
  <si>
    <t>HY-496</t>
  </si>
  <si>
    <t>Quy hoạch mới nhà Văn hóa thôn Trung Thành 4</t>
  </si>
  <si>
    <t>HY-498</t>
  </si>
  <si>
    <t>Quy hoạch nhà văn hóa thôn Làng Chiềng</t>
  </si>
  <si>
    <t>Làng Chiềng</t>
  </si>
  <si>
    <t>HY-536</t>
  </si>
  <si>
    <t>Quy hoạch mở rộng nhà văn hóa thôn km61</t>
  </si>
  <si>
    <t>Thôn km61</t>
  </si>
  <si>
    <t>HY-537</t>
  </si>
  <si>
    <t>Quy hoạch mở rộng nhà văn hóa thôn 4 Thống Nhất</t>
  </si>
  <si>
    <t>HY-609</t>
  </si>
  <si>
    <t>Quy hoạch mở rộng nhà văn hóa thôn 1 Minh Phú</t>
  </si>
  <si>
    <t>HY-612</t>
  </si>
  <si>
    <t>Quy hoạch mở rộng nhà văn hóa thôn 5 Minh Phú</t>
  </si>
  <si>
    <t>HY-499</t>
  </si>
  <si>
    <t>Quy hoạch xây dựng nhà văn hóa thôn Nà Khà</t>
  </si>
  <si>
    <t>Thôn Nà Khà</t>
  </si>
  <si>
    <t>HY-538</t>
  </si>
  <si>
    <t>Quy hoạch nhà văn hóa thôn Làng Soi</t>
  </si>
  <si>
    <t>HY-610</t>
  </si>
  <si>
    <t>Quy hoạch nhà văn hóa thôn 2 Minh Phú</t>
  </si>
  <si>
    <t>HY-611</t>
  </si>
  <si>
    <t>Quy hoạch nhà văn hóa thôn 3 Minh Phú</t>
  </si>
  <si>
    <t>HY-739</t>
  </si>
  <si>
    <t>Quy hoạch đất văn hóa tập trung (phục vụ vui chơi giải trí do việc dồn ghép các trường học của trường TH Bình Xa, trường Mầm non Bình Xa)</t>
  </si>
  <si>
    <t>Các thôn: Yên Bình, Đèo Ảng, Chợ Bợ 2, Tân Bình, Thôn Đo, Nam Ninh, Đồng Vầu, Thác Lường, Đồng Cỏm</t>
  </si>
  <si>
    <t>HY-740</t>
  </si>
  <si>
    <t>Nhà văn hóa TDP Ba Trãng</t>
  </si>
  <si>
    <t>HY-741</t>
  </si>
  <si>
    <t>Nhà văn hóa TDP Tân Cương</t>
  </si>
  <si>
    <t>TDP Tân Cương</t>
  </si>
  <si>
    <t>QĐ số 65/QĐ-UBND ngày 12/3/2020 của UBND tỉnh Tuyên Quang</t>
  </si>
  <si>
    <t>HY-742</t>
  </si>
  <si>
    <t>Nhà văn hóa TDP Tân Trung</t>
  </si>
  <si>
    <t>TDP Tân Trung</t>
  </si>
  <si>
    <t>HY-743</t>
  </si>
  <si>
    <t>Nhà văn hóa TDP Tân Bắc</t>
  </si>
  <si>
    <t>TDP Tân Bắc</t>
  </si>
  <si>
    <t>HY-768</t>
  </si>
  <si>
    <t>Nhà văn hóa thôn Gạo Đình</t>
  </si>
  <si>
    <t>XIX</t>
  </si>
  <si>
    <t>Đất xây dựng cơ sở y tế (4 công trình)</t>
  </si>
  <si>
    <t>HY-751</t>
  </si>
  <si>
    <t>Mở rộng trung tâm y tế huyện Hàm Yên</t>
  </si>
  <si>
    <t>HY-506</t>
  </si>
  <si>
    <t>Quy hoạch xây dựng mới trạm y tế xã Bạch Xa</t>
  </si>
  <si>
    <t>BHK 0,04 ha; RSX 0,16 ha</t>
  </si>
  <si>
    <t>HY-649</t>
  </si>
  <si>
    <t>Mở rộng trạm y tế xã Thành Long</t>
  </si>
  <si>
    <t>QĐ số 85/QĐ-UBND ngày 21/3/2019 của UBND tỉnh Tuyên Quang</t>
  </si>
  <si>
    <t>HY-650</t>
  </si>
  <si>
    <t>Mở rộng khuôn viên trạm y tế xã Đức Ninh (vườn thuốc nam)</t>
  </si>
  <si>
    <t>XX</t>
  </si>
  <si>
    <t>Đất xây dựng cơ sở giáo dục, đào tạo (49 công trình)</t>
  </si>
  <si>
    <t>HY-507</t>
  </si>
  <si>
    <t>Trường mầm non, tiểu học xã Thái Sơn</t>
  </si>
  <si>
    <t>QĐ ố 1885/QĐ-UBND ngày 13/7/2016 của UBND tỉnh Tuyên Quang</t>
  </si>
  <si>
    <t>HY-508</t>
  </si>
  <si>
    <t>Trường mầm non xã Bạch Xa</t>
  </si>
  <si>
    <t>BHK 0,05 ha; CLN 0,47 ha; RSX 0,03 ha</t>
  </si>
  <si>
    <t>HY-509</t>
  </si>
  <si>
    <t>Trường mầm non Bình Xa</t>
  </si>
  <si>
    <t>NQ số 913/NQ-HĐND 19, của HĐND huyện Hàm Yên</t>
  </si>
  <si>
    <t>HY-510</t>
  </si>
  <si>
    <t>Mở rộng trường mầm non Minh Dân</t>
  </si>
  <si>
    <t>HY-613</t>
  </si>
  <si>
    <t>Trường mầm non xã Minh Khương</t>
  </si>
  <si>
    <t>CLN 0,1 ha; RSX 0,3 ha</t>
  </si>
  <si>
    <t>HY-615</t>
  </si>
  <si>
    <t xml:space="preserve">Quy hoạch khuân viên trường mầm non xã Bằng Cốc </t>
  </si>
  <si>
    <t>Thôn Ngòi Yên</t>
  </si>
  <si>
    <t>HY-617</t>
  </si>
  <si>
    <t>Quy hoạch khuân viên trường mầm non xã Bằng Cốc (điểm trường chính)</t>
  </si>
  <si>
    <t>HY-114</t>
  </si>
  <si>
    <t>Mở rộng trường mầm non xã Phù Lưu</t>
  </si>
  <si>
    <t>HY-651</t>
  </si>
  <si>
    <t>Mở rộng trường mầm nom Minh Hương (trường chính)</t>
  </si>
  <si>
    <t xml:space="preserve">Thôn 6 Minh Quang </t>
  </si>
  <si>
    <t>HY-652</t>
  </si>
  <si>
    <t>Mở rộng trường mầm non Minh Hương (điểm thôn 8 Minh Tiến)</t>
  </si>
  <si>
    <t>HY-653</t>
  </si>
  <si>
    <t>Mở rộng trường mầm non Minh Hương (điểm thôn Cây Đa)</t>
  </si>
  <si>
    <t>Thôn Cây Đa</t>
  </si>
  <si>
    <t>HY-654</t>
  </si>
  <si>
    <t>Mở rộng trường mầm non Thành Long</t>
  </si>
  <si>
    <t>HY-680</t>
  </si>
  <si>
    <t>Mở rộng trường mầm non Tân Thành</t>
  </si>
  <si>
    <t>NTS 0,4 ha; RSX 0,1 ha</t>
  </si>
  <si>
    <t>HY-720</t>
  </si>
  <si>
    <t>Mở rộng trường mầm non Hùng Đức (điểm trường chính)</t>
  </si>
  <si>
    <t>HY-721</t>
  </si>
  <si>
    <t>Mở rộng trường mầm non (Điểm trường Mầm non Khánh Xuân)</t>
  </si>
  <si>
    <t>HY-722</t>
  </si>
  <si>
    <t>Mở rộng trường mầm non (Điểm trường Cây Thông)</t>
  </si>
  <si>
    <t>HY-723</t>
  </si>
  <si>
    <t>Mở rộng trường mầm non (Điểm trường Làng Phan)</t>
  </si>
  <si>
    <t>HY-724</t>
  </si>
  <si>
    <t>Mở rộng trường mầm non (Điểm trường Đèo Tế)</t>
  </si>
  <si>
    <t>HY-725</t>
  </si>
  <si>
    <t>Mở rộng trường mầm non (Điểm trường thôn 700)</t>
  </si>
  <si>
    <t>HY-719</t>
  </si>
  <si>
    <t>Mở rộng trường mầm non (Điểm trường thôn Thắng Bình)</t>
  </si>
  <si>
    <t>HY-762</t>
  </si>
  <si>
    <t>Xây dựng điểm trường mầm non (Cây xoan, Cây Chanh vị trí mới)</t>
  </si>
  <si>
    <t>HY-225</t>
  </si>
  <si>
    <t>Mở rộng trường mầm non Đức Ninh (điểm chính)</t>
  </si>
  <si>
    <t>HY-788</t>
  </si>
  <si>
    <t>Mở rộng trường mầm non Minh Hương (điểm thôn 6 Minh Tiến)</t>
  </si>
  <si>
    <t>HY-789</t>
  </si>
  <si>
    <t>Mở rộng trường mầm non Minh Hương (điểm thôn 1 Minh Tiến)</t>
  </si>
  <si>
    <t>Thôn 1 Minh Tiến</t>
  </si>
  <si>
    <t>HY-790</t>
  </si>
  <si>
    <t>Mở rộng trường mầm non Minh Hương (điểm thôn 12 Minh Quang)</t>
  </si>
  <si>
    <t>Thôn 12 Minh Quang</t>
  </si>
  <si>
    <t>HY-800</t>
  </si>
  <si>
    <t>Xây dựng điểm trường mầm non Tân Thành (điểm thôn 4 Việt Thành)</t>
  </si>
  <si>
    <t>Thôn 4 Việt Thành</t>
  </si>
  <si>
    <t>HY-823</t>
  </si>
  <si>
    <t>Mở rộng trường mầm non Nhân Mục</t>
  </si>
  <si>
    <t>HY-824</t>
  </si>
  <si>
    <t>Mở rộng trường mầm non Yên Thuận</t>
  </si>
  <si>
    <t>HY-825</t>
  </si>
  <si>
    <t>Xây dựng điểm trường mầm non Tân Thành (chuyển điểm chính vào điểm Thuốc Hạ)</t>
  </si>
  <si>
    <t>Thôn Thuốc Hạ</t>
  </si>
  <si>
    <t>HY-833</t>
  </si>
  <si>
    <t>Mở rộng trường mầm non thôn 1,2 Yên Lập, xã Yên Phú</t>
  </si>
  <si>
    <t>HY-845</t>
  </si>
  <si>
    <t>Mở rộng trường mầm non thôn 2 Minh Phú, xã Yên Phú</t>
  </si>
  <si>
    <t>HY-846</t>
  </si>
  <si>
    <t>Mở rộng trường mầm non thôn 8 Minh Phú, xã Yên Phú</t>
  </si>
  <si>
    <t>Thôn 8 Minh Phú</t>
  </si>
  <si>
    <t>HY-775</t>
  </si>
  <si>
    <t>Mở rộng trường mầm non Phù Lưu (điểm trường chính và các điểm trường)</t>
  </si>
  <si>
    <t>HY-774</t>
  </si>
  <si>
    <t>Mở rộng điểm trường Tiểu học Phù Loan</t>
  </si>
  <si>
    <t>LUK 0,3 ha; CLN 0,7 ha</t>
  </si>
  <si>
    <t>Thôn Thọ, Pá Han, Nghiệu, Soi Thành</t>
  </si>
  <si>
    <t>HY-655</t>
  </si>
  <si>
    <t>Mở rộng điểm lớp học Trung Thành 1</t>
  </si>
  <si>
    <t>HY-656</t>
  </si>
  <si>
    <t>Mở rộng điểm lớp học trường tiểu học Phúc Long 4</t>
  </si>
  <si>
    <t>Thôn Phúc Long 4</t>
  </si>
  <si>
    <t>HY-726</t>
  </si>
  <si>
    <t>Mở rộng khuân viên Trường tiểu học Minh Dân</t>
  </si>
  <si>
    <t>LUC 0,07 ha; CLN 0,15 ha</t>
  </si>
  <si>
    <t>HY-791</t>
  </si>
  <si>
    <t>Mở rộng trường Tiểu học Minh Tiến (điểm trường chính)</t>
  </si>
  <si>
    <t>HY-792</t>
  </si>
  <si>
    <t>Mở rộng trường Tiểu học Minh Tiến (điểm trường thôn 1 Minh Tiến)</t>
  </si>
  <si>
    <t>HY-822</t>
  </si>
  <si>
    <t>Mở rộng trường tiểu học Yên Thuận</t>
  </si>
  <si>
    <t>HY-821</t>
  </si>
  <si>
    <t>Mở rộng trường THCS Bạch Xa</t>
  </si>
  <si>
    <t>HY-614</t>
  </si>
  <si>
    <t>Quy hoạch khuân viên trường TH-THCS xã Bằng Cốc ( điểm trường chính )</t>
  </si>
  <si>
    <t>LUC 0,8 ha; BHK 0,15 ha; CLN 0,15 ha</t>
  </si>
  <si>
    <t>HY-616</t>
  </si>
  <si>
    <t>Quy hoạch khuân viên trường TH-THCS xã Bằng Cốc (điểm Dương Định)</t>
  </si>
  <si>
    <t>Thôn Hợp Hòa</t>
  </si>
  <si>
    <t>HY-255</t>
  </si>
  <si>
    <t>Mở rộng điểm trường PTDTNT THCS-THPT huyện Hàm Yên</t>
  </si>
  <si>
    <t>CLN 1,08 ha; BHK 1,0 ha</t>
  </si>
  <si>
    <t>HY-820</t>
  </si>
  <si>
    <t>Mở rộng trường PTDT bán trú Hùng Đức</t>
  </si>
  <si>
    <t>CLN 0,06 ha; RSX 0,06 ha</t>
  </si>
  <si>
    <t>Thôn Uổm Tưởn</t>
  </si>
  <si>
    <t>HY-819</t>
  </si>
  <si>
    <t>Mở rộng trường THPT Phù Lưu</t>
  </si>
  <si>
    <t>LUC 0,1 ha; NTS 0,05 ha</t>
  </si>
  <si>
    <t>HY-779</t>
  </si>
  <si>
    <t>Mở rộng trường THPT Thái Hòa</t>
  </si>
  <si>
    <t>LUC 0,6 ha; CLN 0,5 ha; NTS 0,1 ha</t>
  </si>
  <si>
    <t>Thôn Đồng chùa</t>
  </si>
  <si>
    <t>HY-817</t>
  </si>
  <si>
    <t>Quy hoạch xây dựng trường ngoài công lập TT Tân Yên</t>
  </si>
  <si>
    <t>LUC 0,5 ha; LUK 0,2 ha; BHK 0,8 ha</t>
  </si>
  <si>
    <t>TDP Cầu Mới, TDP Yên Thịnh</t>
  </si>
  <si>
    <t>HY-894</t>
  </si>
  <si>
    <t>Đất cơ sở giáo dục, đào tạo dự trữ trên địa bàn các xã, thị trấn</t>
  </si>
  <si>
    <t>XXI</t>
  </si>
  <si>
    <t>Đất xây dựng cơ sở thể dục thể thao (29 công trình)</t>
  </si>
  <si>
    <t>HY-518</t>
  </si>
  <si>
    <t>Quy hoạch chi tiết xây dựng sân vận động huyện và khu dịch vụ thương mại thôn 3 Tân Yên, xã Tân Thành, huyện Hàm Yên (SVĐ 3,5 ha; TMD 1,5 ha)</t>
  </si>
  <si>
    <t>LUK 1  ha; BHK 0,5 ha; CLN 3 ha; ONT 0,5 ha</t>
  </si>
  <si>
    <t>HY-511</t>
  </si>
  <si>
    <t>Sân thể thao xã Bạch Xa</t>
  </si>
  <si>
    <t>BHK 0,14 ha; CLN 0,31 ha</t>
  </si>
  <si>
    <t>HY-618</t>
  </si>
  <si>
    <t>Sân thể thao xã Thái Sơn</t>
  </si>
  <si>
    <t>HY-517</t>
  </si>
  <si>
    <t>Sân thể thao xã Minh Dân</t>
  </si>
  <si>
    <t>Trung Tâm</t>
  </si>
  <si>
    <t>HY-527</t>
  </si>
  <si>
    <t>Sân thể thao xã Minh Hương</t>
  </si>
  <si>
    <t>HY-619</t>
  </si>
  <si>
    <t>Sân thể thao xã Yên Phú</t>
  </si>
  <si>
    <t>Thôn 1B Thống Nhất, Thôn 2 Thống Nhất</t>
  </si>
  <si>
    <t>HY-534</t>
  </si>
  <si>
    <t>Sân thể thao xã Bằng Cốc</t>
  </si>
  <si>
    <t>RSX 0,4 ha; LUC 0,3 ha; CLN 0,24 ha; ONT 0,06 ha</t>
  </si>
  <si>
    <t>HY-292</t>
  </si>
  <si>
    <t>Sân thể thao, khuôn viên vui chơi trung tâm xã Phù Lưu</t>
  </si>
  <si>
    <t>HY-736</t>
  </si>
  <si>
    <t>Sân thể thao tại thôn Nam Ninh</t>
  </si>
  <si>
    <t>HY-512</t>
  </si>
  <si>
    <t>Sân thể thao thôn Cao Phạ</t>
  </si>
  <si>
    <t>HY-513</t>
  </si>
  <si>
    <t>Sân thể thao thôn Ngòi Khương</t>
  </si>
  <si>
    <t>Thôn Ngòi Khương</t>
  </si>
  <si>
    <t>HY-514</t>
  </si>
  <si>
    <t>Sân thể thao thôn 2 Minh Thái</t>
  </si>
  <si>
    <t>HY-515</t>
  </si>
  <si>
    <t>Sân thể thao văn hóa thôn Nước Mỏ</t>
  </si>
  <si>
    <t>HY-516</t>
  </si>
  <si>
    <t>Sân thể thao văn hóa thôn Thượng Lâm</t>
  </si>
  <si>
    <t>HY-519</t>
  </si>
  <si>
    <t>Sân thể thao thôn 2 Việt Thành</t>
  </si>
  <si>
    <t>HY-520</t>
  </si>
  <si>
    <t>Sân thể thao thôn 1 Mỏ Nghiều</t>
  </si>
  <si>
    <t>HY-521</t>
  </si>
  <si>
    <t>Sân thể thao thôn Khuân Khen, thôn Đồng Băm</t>
  </si>
  <si>
    <t>Khuân Khen</t>
  </si>
  <si>
    <t>HY-522</t>
  </si>
  <si>
    <t>Sân thể thao thôn Hùng Xuân</t>
  </si>
  <si>
    <t>HY-523</t>
  </si>
  <si>
    <t>Xây dựng khu thể thao thôn Khuân Thắng + 700</t>
  </si>
  <si>
    <t>HY-524</t>
  </si>
  <si>
    <t>Mở rộng sân thể thao thôn Phúc Long 4</t>
  </si>
  <si>
    <t>Phúc Long 4</t>
  </si>
  <si>
    <t>HY-525</t>
  </si>
  <si>
    <t>Sân thể thao thôn Trung Thành 4</t>
  </si>
  <si>
    <t>RSX 0,5 ha; CLN 0,3 ha</t>
  </si>
  <si>
    <t>HY-526</t>
  </si>
  <si>
    <t>Mở rộng sân thể thao thôn Phúc Long 1</t>
  </si>
  <si>
    <t>Phúc Long 1</t>
  </si>
  <si>
    <t>HY-528</t>
  </si>
  <si>
    <t>Mở rộng sân thể thao thôn 4 Minh Phú</t>
  </si>
  <si>
    <t>HY-529</t>
  </si>
  <si>
    <t>Mở rộng sân thể thao thôn 1A Thống Nhất</t>
  </si>
  <si>
    <t>Thôn 1A Thống nhất</t>
  </si>
  <si>
    <t>HY-530</t>
  </si>
  <si>
    <t>Sân thể thao thôn 6 Minh Phú</t>
  </si>
  <si>
    <t>HY-531</t>
  </si>
  <si>
    <t>Mở rộng sân thể thao thôn Cầu Treo</t>
  </si>
  <si>
    <t>HY-756</t>
  </si>
  <si>
    <t>Sân thể thao thôn 2 Nắc Con</t>
  </si>
  <si>
    <t>Thôn 2 Nắc Con</t>
  </si>
  <si>
    <t>HY-533</t>
  </si>
  <si>
    <t xml:space="preserve">Sân Thể Thao thôn Tân Thành </t>
  </si>
  <si>
    <t>NTS 0,65 ha</t>
  </si>
  <si>
    <t>HY-773</t>
  </si>
  <si>
    <t>Sân thể thao thôn Quang</t>
  </si>
  <si>
    <t>XXII</t>
  </si>
  <si>
    <t>Đất bãi thải, xử lý chất thải (24 công trình)</t>
  </si>
  <si>
    <t>HY-535</t>
  </si>
  <si>
    <t>Quy hoạch bãi rác, nhà máy xử lý rác thải xã Thái Sơn</t>
  </si>
  <si>
    <t>HY-539</t>
  </si>
  <si>
    <t>Quy hoạch bãi rác, nhà máy xử lý rác thải xã Minh Dân</t>
  </si>
  <si>
    <t>Thôn Kim Long</t>
  </si>
  <si>
    <t>HY-657</t>
  </si>
  <si>
    <t>Quy hoạch điểm tập kết, trung chuyển rác thải rắn và rác thải sinh hoạt xã Đức Ninh</t>
  </si>
  <si>
    <t>HY-758</t>
  </si>
  <si>
    <t>Quy hoạch điểm tập kết, trung chuyển rác thải rắn và rác thải sinh hoạt xã Yên Lâm</t>
  </si>
  <si>
    <t>Thôn Tháng 10, Thôn 2 Nắc Con</t>
  </si>
  <si>
    <t>HY-780</t>
  </si>
  <si>
    <t>Quy hoạch điểm tập kết, trung chuyển rác thải rắn và rác thải sinh hoạt xã Thành Long</t>
  </si>
  <si>
    <t>Thôn Loa, thôn Trung Thành 4</t>
  </si>
  <si>
    <t>HY-786</t>
  </si>
  <si>
    <t>Quy hoạch điểm tập kết, trung chuyển rác thải rắn và rác thải sinh hoạt xã Minh Hương</t>
  </si>
  <si>
    <t>Thôn 8 Minh Quang, thôn 8 Minh Tiến</t>
  </si>
  <si>
    <t>HY-830</t>
  </si>
  <si>
    <t>Quy hoạch điểm tập kết, trung chuyển rác thải rắn và rác thải sinh hoạt xã Bạch Xa</t>
  </si>
  <si>
    <t>Thôn Cầu Cao I+II, thôn Phù Hương + Làng Ẻn, thôn Bến Đền, thôn Làng Chang, thôn Phòng Trao</t>
  </si>
  <si>
    <t>HY-831</t>
  </si>
  <si>
    <t>Quy hoạch điểm tập kết, trung chuyển rác thải rắn và rác thải sinh hoạt xã Thái Sơn</t>
  </si>
  <si>
    <t>Thôn 2 Thái Bình, thôn 4 Thái Bình, thôn 31, thôn An Lâm</t>
  </si>
  <si>
    <t>HY-832</t>
  </si>
  <si>
    <t>Quy hoạch điểm tập kết, trung chuyển rác thải rắn và rác thải sinh hoạt xã Yên Phú</t>
  </si>
  <si>
    <t>BHK 0,02 ha; CLN 0,02 ha</t>
  </si>
  <si>
    <t>Quy hoạch điểm tập kết, trung chuyển rác thải rắn và rác thải sinh hoạt xã Bằng Cốc</t>
  </si>
  <si>
    <t>HY-834</t>
  </si>
  <si>
    <t>Quy hoạch điểm tập kết, trung chuyển rác thải rắn và rác thải sinh hoạt Bình Xa</t>
  </si>
  <si>
    <t>HY-835</t>
  </si>
  <si>
    <t>Quy hoạch điểm tập kết, trung chuyển rác thải rắn và rác thải sinh hoạt xã Hùng Đức</t>
  </si>
  <si>
    <t>HY-836</t>
  </si>
  <si>
    <t>Quy hoạch điểm tập kết, trung chuyển rác thải rắn và rác thải sinh hoạt xã Minh Khương</t>
  </si>
  <si>
    <t>HY-837</t>
  </si>
  <si>
    <t>Quy hoạch điểm tập kết, trung chuyển rác thải rắn và rác thải sinh hoạt Minh Dân</t>
  </si>
  <si>
    <t>HY-838</t>
  </si>
  <si>
    <t>Quy hoạch điểm tập kết, trung chuyển rác thải rắn và rác thải sinh hoạt xã Phù Lưu</t>
  </si>
  <si>
    <t>HY-839</t>
  </si>
  <si>
    <t>Quy hoạch điểm tập kết, trung chuyển rác thải rắn và rác thải sinh hoạt xã Yên Thuận</t>
  </si>
  <si>
    <t>HY-840</t>
  </si>
  <si>
    <t>Quy hoạch điểm tập kết, trung chuyển rác thải rắn và rác thải sinh hoạt xã Thái Hòa</t>
  </si>
  <si>
    <t>HY-887</t>
  </si>
  <si>
    <t>Quy hoạch điểm tập kết, trung chuyển rác thải rắn và rác thải sinh hoạt TT Tân Yên</t>
  </si>
  <si>
    <t>HY-842</t>
  </si>
  <si>
    <t>Quy hoạch điểm tập kết, trung chuyển rác thải rắn và rác thải sinh hoạt xã Tân Thành</t>
  </si>
  <si>
    <t>HY-843</t>
  </si>
  <si>
    <t>Quy hoạch điểm tập kết, trung chuyển rác thải rắn và rác thải sinh hoạt xã Nhân Mục</t>
  </si>
  <si>
    <t>Thôn Đồng Móong, thôn Đồng Ca</t>
  </si>
  <si>
    <t>HY-877</t>
  </si>
  <si>
    <t>Quy hoạch trạm xử lí nước thải TT Tân Yên (3 trạm)</t>
  </si>
  <si>
    <t>HY-878</t>
  </si>
  <si>
    <t>Quy hoạch trạm xử lí nước thải xã Thái Sơn (2 trạm)</t>
  </si>
  <si>
    <t>HY-879</t>
  </si>
  <si>
    <t>Quy hoạch trạm xử lí nước thải xã Phù Lưu (2 trạm)</t>
  </si>
  <si>
    <t>HY-458</t>
  </si>
  <si>
    <t>Khu xử lý nước thải sinh hoạt xã Bạch Xa</t>
  </si>
  <si>
    <t>RSX 0,13 ha; BHK 0,02 ha</t>
  </si>
  <si>
    <t>XXIII</t>
  </si>
  <si>
    <t>Đất xây dựng cơ sở dịch vụ xã hội (1 công trình)</t>
  </si>
  <si>
    <t>HY-847</t>
  </si>
  <si>
    <t>Trung tâm bảo vệ sức khỏe cho người già tại thị trấn Tân Yên</t>
  </si>
  <si>
    <t>BHK 0,5 ha; CLN 0,5 ha</t>
  </si>
  <si>
    <t>XXIV</t>
  </si>
  <si>
    <t>Đất cơ sở tôn giáo (4 công trình)</t>
  </si>
  <si>
    <t>HY-547</t>
  </si>
  <si>
    <t>Chùa Tân An, thị trấn Tân Yên</t>
  </si>
  <si>
    <t>Quyết định số 242/QĐ-UBND ngày 17/3/2020 của UBND tỉnh Tuyên Quang</t>
  </si>
  <si>
    <t>HY-544</t>
  </si>
  <si>
    <t>Nhà thờ họ giáo Yên Hương xã Yên Phú</t>
  </si>
  <si>
    <t>HY-546</t>
  </si>
  <si>
    <t>Họ giáo Thống Nhất xã Thái Sơn</t>
  </si>
  <si>
    <t>HY-890</t>
  </si>
  <si>
    <t>Đất tôn giáo dự phòng (cho các tổ chức được phép hoạt động trên địa bàn huyện)</t>
  </si>
  <si>
    <t>XXV</t>
  </si>
  <si>
    <t>Đất nông nghiệp khác (7 công trình)</t>
  </si>
  <si>
    <t>HY-112</t>
  </si>
  <si>
    <t>Khu chăn nuôi tập trung xã Thái Hòa</t>
  </si>
  <si>
    <t>HY-884</t>
  </si>
  <si>
    <t>Khu chăn nuôi tập trung xã Tân Thành</t>
  </si>
  <si>
    <t>HY-734</t>
  </si>
  <si>
    <t>Khu chăn nuôi tập trung thôn Tân Bình 2, xã Bình Xa</t>
  </si>
  <si>
    <t>HY-886</t>
  </si>
  <si>
    <t>Khu chăn nuôi tập trung xã Yên Phú</t>
  </si>
  <si>
    <t>CLN 1,7 ha; RSX 3,6 ha; NTS 1,7 ha</t>
  </si>
  <si>
    <t>Thôn Minh Phú</t>
  </si>
  <si>
    <t>HY-888</t>
  </si>
  <si>
    <t>Khu chăn nuôi tập trung xã Hùng Đức</t>
  </si>
  <si>
    <t>HY-889</t>
  </si>
  <si>
    <t>Khu chăn nuôi tập trung xã Minh Hương</t>
  </si>
  <si>
    <t>LUK 1 ha; CLN 1 ha; BHK 1 ha</t>
  </si>
  <si>
    <t>HY-896</t>
  </si>
  <si>
    <t>Khu chăn nuôi tập trung thôn 65, xã Yên Lâm</t>
  </si>
  <si>
    <t>CLN 4,0 ha; RSX 1,0 ha</t>
  </si>
  <si>
    <t>XXVI</t>
  </si>
  <si>
    <t>Đất trồng cây lâu năm (3 công trình)</t>
  </si>
  <si>
    <t>HY-677</t>
  </si>
  <si>
    <t>Dự sán sản xuất cam quy mô tập trung sử dụng giống sạch bệnh</t>
  </si>
  <si>
    <t>TDP Đồng Bàng</t>
  </si>
  <si>
    <t>HY-781</t>
  </si>
  <si>
    <t>Diện tích đất chè 30 ha gồm các thôn: Thành Công 1, Cây Đa, Hưng Long, Trung Thành 4, Phúc Long 4, Loa, Phúc Long 1</t>
  </si>
  <si>
    <t xml:space="preserve">BHK 9 ha; RSX 21 ha </t>
  </si>
  <si>
    <t>Các thôn: Thành Công 1, Cây Đa, Hưng Long, Trung Thành 4, Phúc Long 4, Loa, Phúc Long 1</t>
  </si>
  <si>
    <t>HY-848</t>
  </si>
  <si>
    <t>Quy hoạch vùng trồng cam huyện Hàm Yên (Gồm các xã TT Tân Yên, Yên Thuận, Bạch Xa, Minh Hương, Yên Lâm, Minh Dân, Phù Lưu, Minh Khương, Yên Phú, Tân Thành,Thái Sơn, Bằng Cốc)</t>
  </si>
  <si>
    <t>TT Tân Yên, xã Yên Thuận, xã Bạch Xa, xã Minh Hương, xã Yên Lâm, xã Minh Dân, xã Phù Lưu, xã Minh Khương, xã Yên Phú, xã Tân Thành, xã Thái Sơn, xã Bằng Cốc</t>
  </si>
  <si>
    <t>2021-2031</t>
  </si>
  <si>
    <t>XXVII</t>
  </si>
  <si>
    <t>Đất khu vui chơi, giải trí (4 công trình)</t>
  </si>
  <si>
    <t>HY-435</t>
  </si>
  <si>
    <t>Khu vui chơi, giải trí tổng hợp, công viên cây xanh xã Phù Lưu</t>
  </si>
  <si>
    <t>CLN 0,5 ha; BHK 0,5 ha</t>
  </si>
  <si>
    <t>HY-733</t>
  </si>
  <si>
    <t>Khu vui chơi, giải trí tổng hợp, công viên cây xanh xã Nhân Mục</t>
  </si>
  <si>
    <t xml:space="preserve">Thôn Đồng Móong </t>
  </si>
  <si>
    <t>HY-799</t>
  </si>
  <si>
    <t>Khu vui chơi, giải trí tổng hợp, công viên cây xanh thị trấn Tân Yên</t>
  </si>
  <si>
    <t>BHK 2,5 ha; CLN 2,5 ha</t>
  </si>
  <si>
    <t>HY-849</t>
  </si>
  <si>
    <t>Khu vui chơi, giải trí tổng hợp, công viên cây xanh xã Thái Sơn</t>
  </si>
  <si>
    <t>CLN 0,5 ha; RSX 0,5 ha</t>
  </si>
  <si>
    <t>XXVIII</t>
  </si>
  <si>
    <t>Đất danh lam, thắng cảnh ( 1 công trình)</t>
  </si>
  <si>
    <t>HY-71</t>
  </si>
  <si>
    <t>Khu du lịch sinh thái Cao Đường xã Yên Thuận</t>
  </si>
  <si>
    <t>CLN,RSX</t>
  </si>
  <si>
    <t>Thôn Cao Đường, Hao Bó</t>
  </si>
  <si>
    <t>(Kèm theo Quyết định số     /QĐ - UBND ngày     tháng      năm 2021)</t>
  </si>
  <si>
    <t>Phụ lục 01</t>
  </si>
  <si>
    <t>KẾT QUẢ THỰC HIỆN QUY HOẠCH SỬ DỤNG ĐẤT KỲ TRƯỚC CỦA HUYỆN HÀM YÊN</t>
  </si>
  <si>
    <t>Diện tích quy hoạch được duyệt kỳ trước (ha)</t>
  </si>
  <si>
    <t>Diện tích (ha)</t>
  </si>
  <si>
    <t>So sánh</t>
  </si>
  <si>
    <t>Tăng (+); giảm (-) 
(ha)</t>
  </si>
  <si>
    <t>Tỷ lệ (%)</t>
  </si>
  <si>
    <t>(6)=(5)-(4)</t>
  </si>
  <si>
    <t>Kết quả thực hiện đến năm 2020</t>
  </si>
  <si>
    <t>Đất công trình bưu chính viễn thông</t>
  </si>
  <si>
    <t>-</t>
  </si>
  <si>
    <t>(7)=(5)/(4)*100</t>
  </si>
  <si>
    <t>Đất sử dụng cho hoạt động KS</t>
  </si>
  <si>
    <t>Đất xây dựng trụ sở của tổ chức SN</t>
  </si>
  <si>
    <t>Đất rừng đặc dụng chuyển sang đất nông nghiệp không phải là rừng</t>
  </si>
  <si>
    <t>Đất rừng phòng hộ chuyển sang đất nông nghiệp không phải là rừng</t>
  </si>
  <si>
    <t>Đất rừng sản xuất chuyển sang đất nông nghiệp không phải là rừng</t>
  </si>
  <si>
    <t>4=(5)+…+(22)</t>
  </si>
  <si>
    <t>Đơn vị tính: Ha</t>
  </si>
  <si>
    <t>(4)=(5)+…+(10)</t>
  </si>
  <si>
    <t>Tổng diện tích đất tự nhiên</t>
  </si>
  <si>
    <t>(Kèm theo Quyết định số 253/QĐ-UBND ngày 20 tháng 5 năm 2021 của Uỷ ban nhân dân tỉnh Tuyên Quang)</t>
  </si>
  <si>
    <t>HY-197</t>
  </si>
  <si>
    <t>Khu dân cư cây xăng (thôn 8 Minh Quang)</t>
  </si>
  <si>
    <t>Thôn 8 Minh Quang</t>
  </si>
  <si>
    <t>HY-198</t>
  </si>
  <si>
    <t>Quy hoạch khu dân cư mới tại thôn 6 Minh Quang</t>
  </si>
  <si>
    <t xml:space="preserve">LUC </t>
  </si>
  <si>
    <t>HY-199</t>
  </si>
  <si>
    <t>Quy hoạch chi tiết xây dựng điểm dân cư thôn 6 Minh Tiến, xã Minh Hương</t>
  </si>
  <si>
    <t>LUC 1,65 ha; BHK 0,15 ha</t>
  </si>
  <si>
    <t>Thôn 6 Minh Tiến</t>
  </si>
  <si>
    <t>HY-795</t>
  </si>
  <si>
    <t>Quy hoạch Khu dân cư thôn 3 Minh Quang</t>
  </si>
  <si>
    <t>LUK 0,2 ha; CLN 0,2 ha</t>
  </si>
  <si>
    <t>HY-796</t>
  </si>
  <si>
    <t>Quy hoạch khu dân cư thôn 7, 8 Minh Quang</t>
  </si>
  <si>
    <t>LUK 0,4 ha; BHK 0,6 ha</t>
  </si>
  <si>
    <t>Thôn 7, 8 Minh Quang</t>
  </si>
  <si>
    <t>HY-183</t>
  </si>
  <si>
    <t>Quy hoạch khu dân cư thôn 5 Minh Tiến</t>
  </si>
  <si>
    <t>LUK 0,5 ha; BHK 0,5 ha</t>
  </si>
  <si>
    <t>HY-202</t>
  </si>
  <si>
    <t>Khu dân cư thôn Ngòi Họp</t>
  </si>
  <si>
    <t>LUK 0,20 ha; CLN 0,60 ha</t>
  </si>
  <si>
    <t>Thôn Ngòi Họp</t>
  </si>
  <si>
    <t>HY-203</t>
  </si>
  <si>
    <t>Quy hoạch khu dân cư trung tâm xã Minh Khương</t>
  </si>
  <si>
    <t>CLN 0,3 ha; NTS 0,05 ha</t>
  </si>
  <si>
    <t>HY-204</t>
  </si>
  <si>
    <t xml:space="preserve">Khu dân cư thôn Minh Hà </t>
  </si>
  <si>
    <t>LUK 0,10 ha; NHK 0,30 ha; CLN 0,35 ha</t>
  </si>
  <si>
    <t xml:space="preserve">Thôn Minh Hà </t>
  </si>
  <si>
    <t>HY-205</t>
  </si>
  <si>
    <t>Điểm dân cư số 1 thôn Ngòi Khương</t>
  </si>
  <si>
    <t>HY-206</t>
  </si>
  <si>
    <t>Điểm dân cư số 2 thôn Ngòi Khương</t>
  </si>
  <si>
    <t>HY-207</t>
  </si>
  <si>
    <t>Khu dân cư thôn Thăm Bon</t>
  </si>
  <si>
    <t>LUK 0,15 ha; CLN 0,20 ha</t>
  </si>
  <si>
    <t>Thôn Thăm Bon</t>
  </si>
  <si>
    <t>HY-208</t>
  </si>
  <si>
    <t>Quy hoạch khu dân cư thôn Minh Thái</t>
  </si>
  <si>
    <t>Thôn Minh Thái</t>
  </si>
  <si>
    <t>HY-697</t>
  </si>
  <si>
    <t>Quy hoạch khu dân cư thôn Làng Báu</t>
  </si>
  <si>
    <t>LUC 0,1 ha; LUK 0,3 ha</t>
  </si>
  <si>
    <t>Thôn Làng Báu</t>
  </si>
  <si>
    <t>HY-711</t>
  </si>
  <si>
    <t>Quy hoạch khu dân cư thôn Ngòi Lộc</t>
  </si>
  <si>
    <t>HY-209</t>
  </si>
  <si>
    <t>Khu dân cư thôn Phù Hương</t>
  </si>
  <si>
    <t>LUC 0,4 ha; LUK 0,37 ha; BHK 0,29 ha; NTS 0,25 ha; SON 0,09 ha</t>
  </si>
  <si>
    <t>HY-210</t>
  </si>
  <si>
    <t>Quy hoạch chi tiết xây dựng điểm dân cư trung tâm xã gắn với quy hoạch xây dựng trạm y tế và sân vận động xã Bạch Xa</t>
  </si>
  <si>
    <t>HY-211</t>
  </si>
  <si>
    <t>Quy hoạch khu dân cư thôn Nà Quan</t>
  </si>
  <si>
    <t>Thôn Nà Quan</t>
  </si>
  <si>
    <t>HY-212</t>
  </si>
  <si>
    <t>Quy hoạch khu dân cư thôn Làng Ẻn</t>
  </si>
  <si>
    <t>BHK 0,4 ha; LUC 0,70 ha</t>
  </si>
  <si>
    <t>Thôn Làng Ẻn</t>
  </si>
  <si>
    <t>HY-213</t>
  </si>
  <si>
    <t>Quy hoạch chi tiết xây dựng điểm dân cư Bến Đền, xã Bạch Xa</t>
  </si>
  <si>
    <t>Thôn Bến Đền</t>
  </si>
  <si>
    <t>HY-561</t>
  </si>
  <si>
    <t>Quy hoạch khu dân cư trung tâm thôn Làng Chang</t>
  </si>
  <si>
    <t>Thôn Làng Chang</t>
  </si>
  <si>
    <t>HY-214</t>
  </si>
  <si>
    <t>Quy hoạch chi tiết xây dựng điểm dân cư thôn Thành Công 1 (khu vực km 35 đường QL 2) xã Thành Long</t>
  </si>
  <si>
    <t>HY-215</t>
  </si>
  <si>
    <t>Quy hoạch chi tiết xây dựng điểm dân cư trung tâm xã Thành Long</t>
  </si>
  <si>
    <t>BHK 0,4 ha; CLN 0,4 ha</t>
  </si>
  <si>
    <t>HY-730</t>
  </si>
  <si>
    <t>Quy hoạch chi tiết khu dân cư dọc hai bên đường từ UBND xã đến nhà văn hóa thôn Đoàn Kết 3</t>
  </si>
  <si>
    <t>Thôn Loa, Đoàn Kết 3</t>
  </si>
  <si>
    <t>HY-223</t>
  </si>
  <si>
    <t>Quy hoạch chi tiết xây dựng điểm dân cư thôn Gạo Đình (nằm trên đường QL 2 đi Chợ Tổng, đối diện trạm y tế xã) xã Đức Ninh</t>
  </si>
  <si>
    <t>HY-630</t>
  </si>
  <si>
    <t>Quy hoạch chi tiết xây dựng điểm dân cư thôn Gạo Đình (nằm trên đường QL2 trạm kiểm lâm), xã Đức Ninh</t>
  </si>
  <si>
    <t>HY-224</t>
  </si>
  <si>
    <t>Quy hoạch chi tiết xây dựng điểm dân cư thôn Cây Chanh 1 (trên trục đường QL 2 km 24+500), xã Đức Ninh</t>
  </si>
  <si>
    <t>QĐ số 2783/QĐ-UBND ngày 04/11/2020 của UBND huyện Hàm Yên</t>
  </si>
  <si>
    <t>HY-860</t>
  </si>
  <si>
    <t>Quy hoạch các khu dân cư dọc tuyến đường Tân Yên - Thái Sơn - Thái Hòa - Đức Ninh (khu vực Đức Ninh)</t>
  </si>
  <si>
    <t>HY-226</t>
  </si>
  <si>
    <t>Khu dân cư thôn 5 Minh Phú</t>
  </si>
  <si>
    <t>HY-227</t>
  </si>
  <si>
    <t>Khu dân cư thôn 3 Thống Nhất</t>
  </si>
  <si>
    <t>Thôn 3 Thông Nhất</t>
  </si>
  <si>
    <t>HY-228</t>
  </si>
  <si>
    <t>Khu dân cư thôn Làng Chiềng</t>
  </si>
  <si>
    <t>Thôn Làng Chiềng</t>
  </si>
  <si>
    <t>HY-229</t>
  </si>
  <si>
    <t>Khu dân cư thôn 5 Thống Nhất</t>
  </si>
  <si>
    <t>HY-230</t>
  </si>
  <si>
    <t>Khu dân cư thôn 6 Thống Nhất</t>
  </si>
  <si>
    <t>HY-231</t>
  </si>
  <si>
    <t>Khu dân cư trung tâm xã Yên Phú</t>
  </si>
  <si>
    <t>Thôn 6 Thống Nhất</t>
  </si>
  <si>
    <t>HY-562</t>
  </si>
  <si>
    <t>Khu dân cư nông thôn 5 Minh Phú (Km48+120m QL2)</t>
  </si>
  <si>
    <t>HY-563</t>
  </si>
  <si>
    <t>Khu dân cư nông thôn 2 Minh Phú (Km49+100m QL2)</t>
  </si>
  <si>
    <t>Thôn 2 Minh Phú</t>
  </si>
  <si>
    <t>HY-564</t>
  </si>
  <si>
    <t>Khu dân cư nông thôn Quốc lộ 2+200 đường vào Đội 203 thuộc thôn 4 Thống Nhất</t>
  </si>
  <si>
    <t>Thôn 4 Thống Nhất</t>
  </si>
  <si>
    <t>HY-891</t>
  </si>
  <si>
    <t>Đất ở dự trữ sau mở rộng trung tâm các xã</t>
  </si>
  <si>
    <t>XI</t>
  </si>
  <si>
    <t>Đất di tích, lịch sử - văn hóa (14 công trình)</t>
  </si>
  <si>
    <t>HY-238</t>
  </si>
  <si>
    <t>Điểm di tích Xưởng quân giới J3, xã Thái Sơn</t>
  </si>
  <si>
    <t>Thôn 3 Thái Bình</t>
  </si>
  <si>
    <t>HY-239</t>
  </si>
  <si>
    <t>Điểm di tích Xưởng quân giới xã Nhân Mục</t>
  </si>
  <si>
    <t>Thôn Đồng Ca</t>
  </si>
  <si>
    <t>HY-240</t>
  </si>
  <si>
    <t>Di tích Ngân hàng Quốc gia Việt Nam</t>
  </si>
  <si>
    <t>HY-241</t>
  </si>
  <si>
    <t>Di tích Đồi Báng Nọi</t>
  </si>
  <si>
    <t>Thôn Kế Đô</t>
  </si>
  <si>
    <t>HY-704</t>
  </si>
  <si>
    <t>Di tích Trung đoàn 45 Pháo Binh Tất Thắng</t>
  </si>
  <si>
    <t>Thôn Đồng Móong</t>
  </si>
  <si>
    <t>HY-242</t>
  </si>
  <si>
    <t>Di tích chiến thắng km 24</t>
  </si>
  <si>
    <t>HY-699</t>
  </si>
  <si>
    <t>Di tích Xưởng quân giới TĐ75</t>
  </si>
  <si>
    <t>Thôn 4 Minh Quang</t>
  </si>
  <si>
    <t>HY-700</t>
  </si>
  <si>
    <t>Di tích Xưởng quân giới TĐ31</t>
  </si>
  <si>
    <t>Thôn Đồng Ba</t>
  </si>
  <si>
    <t>HY-701</t>
  </si>
  <si>
    <t>Di tích hội nghị công thương trung ương</t>
  </si>
  <si>
    <t>Thôn Kim Dao</t>
  </si>
  <si>
    <t>HY-702</t>
  </si>
  <si>
    <t>Di tích Nhà Bưu điện Việt Nam</t>
  </si>
  <si>
    <t>HY-703</t>
  </si>
  <si>
    <t>Di tích Đồi Ngòi Bang</t>
  </si>
  <si>
    <t>Thôn Ngòi Bang</t>
  </si>
  <si>
    <t>HY-698</t>
  </si>
  <si>
    <t>Di tích Hang Đá Đen</t>
  </si>
  <si>
    <t>Thôn 2 Thống Nhất</t>
  </si>
  <si>
    <t>HY-714</t>
  </si>
  <si>
    <t>Sửa chữa, nâng cấp hệ thống bậc lên khu di tích Động Tiên; chỉnh trang các hang động; khuôn viên Động Tiên</t>
  </si>
  <si>
    <t>HY-782</t>
  </si>
  <si>
    <t>Mở rộng phủ Toàn Thắng</t>
  </si>
  <si>
    <t>Thôn Trung Thành 3</t>
  </si>
  <si>
    <t>XII</t>
  </si>
  <si>
    <t>Đất công trình bưu chính viễn thông (4 công trình)</t>
  </si>
  <si>
    <t>HY-244</t>
  </si>
  <si>
    <t>Điểm bưu điện xã Nhân Mục</t>
  </si>
  <si>
    <t>HY-245</t>
  </si>
  <si>
    <t>Điểm bưu điện xã Minh Dân</t>
  </si>
  <si>
    <t>TSC 0,03 ha</t>
  </si>
  <si>
    <t>HY-566</t>
  </si>
  <si>
    <t>Điểm bưu điện xã Bạch Xa</t>
  </si>
  <si>
    <t>HY-757</t>
  </si>
  <si>
    <t>Điểm bưu điện xã Yên Lâm</t>
  </si>
  <si>
    <t>Thôn Ngòi Sen</t>
  </si>
  <si>
    <t>XIII</t>
  </si>
  <si>
    <t>Đất công trình năng lượng (65 công trình)</t>
  </si>
  <si>
    <t>HY-246</t>
  </si>
  <si>
    <t>Nhà máy thủy điện sông Lô 6</t>
  </si>
  <si>
    <t>LUC 5,45 ha; BHK 13,05 ha; CLN 20,60 ha; RSX 12,41 ha; ONT 2,18 ha</t>
  </si>
  <si>
    <t>NQ số 29/NQ-HĐND ngày 13/7/2016 của HĐND huyện Hàm Yên</t>
  </si>
  <si>
    <t>HY-247</t>
  </si>
  <si>
    <t>Dự án thủy điện sông Lô 7</t>
  </si>
  <si>
    <t>LUC 9,20 ha; BHK 18,50 ha; NHK 0,84 ha; CLN 60,16 ha; RSX 0,30 ha</t>
  </si>
  <si>
    <t>Xã Minh Dân, Xã Yên Phú, Xã Bạch Xa, Xã Minh Khương, Xã Yên Lâm</t>
  </si>
  <si>
    <t>HY-248</t>
  </si>
  <si>
    <t>Dự án thủy điện Sông Lô 8A</t>
  </si>
  <si>
    <t xml:space="preserve"> BHK 12,74 ha; CLN 4,38 ha</t>
  </si>
  <si>
    <t>Xã Tân Thành, TT Tân Yên, Xã Yên Phú, Xã Phù Lưu</t>
  </si>
  <si>
    <t>Quyết định số 132/QĐ-UBND ngày 28/4/2017 của Ủy ban nhân dân tỉnh Tuyên Quang</t>
  </si>
  <si>
    <t>HY-249</t>
  </si>
  <si>
    <t>Nhà máy Thủy điện Sông Lô 8B (hạng mục lòng hồ)</t>
  </si>
  <si>
    <t>LUC 2,50 ha; CLN 0,10 ha; NTS 0,13 ha; RSX 0,30 ha; BHK 12,47 ha</t>
  </si>
  <si>
    <t>Xã Thái Hòa; Xã Thái Sơn; Xã Đức Ninh</t>
  </si>
  <si>
    <t>QĐ số 321/QĐ-UBND ngày 21/9/2017 của UBND tỉnh Tuyên Quang; QĐ số 07/QĐ-UBND ngày 12/1/2018 của UBND tỉnh Tuyên Quang</t>
  </si>
  <si>
    <t>HY-261</t>
  </si>
  <si>
    <t>Xây dựng nhà điều hành lưới điện</t>
  </si>
  <si>
    <t>HY-270</t>
  </si>
  <si>
    <t>HY-265</t>
  </si>
  <si>
    <t xml:space="preserve">Xây dựng nhà điều hành lưới điện </t>
  </si>
  <si>
    <t>HY-266</t>
  </si>
  <si>
    <t>HY-257</t>
  </si>
  <si>
    <t>Quy hoạch trạm biến áp thôn Cuổm</t>
  </si>
  <si>
    <t>Thôn Cuổm</t>
  </si>
  <si>
    <t>HY-262</t>
  </si>
  <si>
    <t>Quy hoạch trạm biến áp</t>
  </si>
  <si>
    <t>HY-263</t>
  </si>
  <si>
    <t>Thôn Khánh Xuân</t>
  </si>
  <si>
    <t>HY-264</t>
  </si>
  <si>
    <t>Thôn Đèo Tế</t>
  </si>
  <si>
    <t>HY-267</t>
  </si>
  <si>
    <t>Đồng Lường</t>
  </si>
  <si>
    <t>HY-268</t>
  </si>
  <si>
    <t>Phúc Long</t>
  </si>
  <si>
    <t>HY-269</t>
  </si>
  <si>
    <t>Quy hoạch trạm biến áp thôn</t>
  </si>
  <si>
    <t>HY-567</t>
  </si>
  <si>
    <t>Quy hoạch trạm biến áp thôn Cao Phạ</t>
  </si>
  <si>
    <t>Thôn Cao Phạ</t>
  </si>
  <si>
    <t>HY-568</t>
  </si>
  <si>
    <t>Quy hoạch di chuyển trạm biến áp Minh Thái</t>
  </si>
  <si>
    <t>HY-289</t>
  </si>
  <si>
    <t>Xây dựng trạm biến áp thôn Làng Phan xã Hùng Đức</t>
  </si>
  <si>
    <t>NHK 0,01 ha</t>
  </si>
  <si>
    <t>Thôn Làng Phan</t>
  </si>
  <si>
    <t>HY-290</t>
  </si>
  <si>
    <t>Xây dựng trạm biến áp thôn 700 xã Hùng Đức</t>
  </si>
  <si>
    <t>Thôn 700</t>
  </si>
  <si>
    <t>HY-632</t>
  </si>
  <si>
    <t>Xây dựng trạm biến áp thôn Cây Chanh 1</t>
  </si>
  <si>
    <t>HY-633</t>
  </si>
  <si>
    <t>Xây dựng trạm biến áp thôn Cây Xoan</t>
  </si>
  <si>
    <t>HY-634</t>
  </si>
  <si>
    <t>Xây dựng trạm biến áp thôn Làng Đồng</t>
  </si>
  <si>
    <t>Thôn Làng Đồng</t>
  </si>
  <si>
    <t>HY-635</t>
  </si>
  <si>
    <t>Xây dựng trạm biến áp thôn Bình Minh</t>
  </si>
  <si>
    <t>HY-705</t>
  </si>
  <si>
    <t>Quy hoạch trạm biến áp thôn Ngòi Lộc</t>
  </si>
  <si>
    <t>HY-706</t>
  </si>
  <si>
    <t>Quy hoạch trạm biến áp thôn Làng Báu</t>
  </si>
  <si>
    <t>HY-271</t>
  </si>
  <si>
    <t>Trạm biến áp 6 thống nhất, thôn Làng Soi, thôn 2, thôn 3 Yên Lập</t>
  </si>
  <si>
    <t>Thôn 6 Thống Nhất, Thôn Làng Soi, Thôn 2, Thôn 3 Yên Lập</t>
  </si>
  <si>
    <t>HY-258</t>
  </si>
  <si>
    <t>Đường dây, Trạm biến áp thôn Lục Khang</t>
  </si>
  <si>
    <t>Thôn Lục Khang</t>
  </si>
  <si>
    <t>HY-259</t>
  </si>
  <si>
    <t>Đường dây, Trạm biến áp thôn Sơn Thủy</t>
  </si>
  <si>
    <t>HY-260</t>
  </si>
  <si>
    <t>Đường dây, Trạm biến áp thôn Hao Bó</t>
  </si>
  <si>
    <t>Thôn Hao Bó</t>
  </si>
  <si>
    <t>HY-272</t>
  </si>
  <si>
    <t>Đường dây, trạm biến áp cấp điện cho xã Yên Thuận, huyện Hàm Yên</t>
  </si>
  <si>
    <t>LUC 0,02 ha; BHK 0,51 ha; CLN 0,41 ha</t>
  </si>
  <si>
    <t>Thôn Hao Bó; Cuổn; Đẻm; Lục Sơn; Xuân Thủy; Lục Khang</t>
  </si>
  <si>
    <t>VB số 804/SCT-QLNL vv đăng kí nhu cầu sdd thực hiện dự án, công trình giai đoạn 2021-2030</t>
  </si>
  <si>
    <t>HY-273</t>
  </si>
  <si>
    <t>Đường dây, trạm biến áp cấp điện cho xã Phù Lưu, huyện Hàm Yên</t>
  </si>
  <si>
    <t>LUC 0,028 ha; CLN 1,0 ha; BHK 0,6 ha</t>
  </si>
  <si>
    <t>Thôn Pá Han, Thôn Ma Long, Thôn Kẽm, Thôn Nà Luộc</t>
  </si>
  <si>
    <t>HY-274</t>
  </si>
  <si>
    <t>Đường dây, trạm biến áp cấp điện cho xã Yên Lâm, huyện Hàm Yên</t>
  </si>
  <si>
    <t>LUC 0,014 ha; CLN 0,4 ha; RSX 0,4 ha</t>
  </si>
  <si>
    <t xml:space="preserve">Thôn Quảng Tân, Thôn Ngoã, Thôn Cọ Cỏm, Thôn Gốc Chanh </t>
  </si>
  <si>
    <t>HY-275</t>
  </si>
  <si>
    <t>Đường dây, trạm biến áp cấp điện cho xã Nhân Mục, huyện Hàm Yên</t>
  </si>
  <si>
    <t>LUC 0,009; CLN 0,441 ha</t>
  </si>
  <si>
    <t>Thôn Xuân Cuồng, Thôn Tân Đồng, Thôn Khuân Luông, Thôn Đồng Vịnh, Thôn Kai Con, Thôn Đồng Lũng</t>
  </si>
  <si>
    <t>HY-276</t>
  </si>
  <si>
    <t>LUC 0,01 ha; RDD 0,07 ha; CLN 0,44 ha</t>
  </si>
  <si>
    <t>Các Thôn: Hao Bó, Đẻm, Cuổn, Bá, Cầu Treo, Sơn Thuỷ, Lục Sơn, Lục Khang</t>
  </si>
  <si>
    <t>HY-277</t>
  </si>
  <si>
    <t>Đường dây, trạm biến áp cấp điện cho xã Bạch Xa, huyện Hàm Yên</t>
  </si>
  <si>
    <t>0,45</t>
  </si>
  <si>
    <t>LUC 0,008 ha; RSX 0,442 ha</t>
  </si>
  <si>
    <t xml:space="preserve"> Thôn Làng Ẻn</t>
  </si>
  <si>
    <t>HY-278</t>
  </si>
  <si>
    <t>Đường dây, trạm biến áp cấp điện cho xã Minh Khương, huyện Hàm Yên</t>
  </si>
  <si>
    <t>LUC 0,009 ha; RSX 0,391 ha</t>
  </si>
  <si>
    <t>các Thôn: Thác Cái, Ngòi Họp</t>
  </si>
  <si>
    <t>HY-279</t>
  </si>
  <si>
    <t>Đường dây, trạm biến áp cấp điện cho xã Minh Dân, huyện Hàm Yên</t>
  </si>
  <si>
    <t>LUC 0,012 ha; RSX 0,188 ha</t>
  </si>
  <si>
    <t>các Thôn: Thác Đất, Đồng Mới, Làng Vai</t>
  </si>
  <si>
    <t>HY-280</t>
  </si>
  <si>
    <t>Đường dây, trạm biến áp cấp điện cho xã Tân Thành, huyện Hàm Yên</t>
  </si>
  <si>
    <t>LUC 0,009 ha; RSX 0,441 ha</t>
  </si>
  <si>
    <t>các Thôn: Mỏ Nghiều, Làng Bát, Thuốc Thượng, Thuốc Hạ</t>
  </si>
  <si>
    <t>HY-281</t>
  </si>
  <si>
    <t>Đường dây, trạm biến áp cấp điện cho xã Minh Hương, huyện Hàm Yên</t>
  </si>
  <si>
    <t>LUC 0,009 ha; RSX 0,351 ha</t>
  </si>
  <si>
    <t>các Thôn: Minh Quang, Minh Tiến, Cây Đa</t>
  </si>
  <si>
    <t>HY-282</t>
  </si>
  <si>
    <t>Đường dây, trạm biến áp cấp điện cho xã Yên Phú, huyện Hàm Yên</t>
  </si>
  <si>
    <t>LUC 0,011 ha; RSX 0,609 ha</t>
  </si>
  <si>
    <t>các Thôn: Yên Lập, Thống Nhất</t>
  </si>
  <si>
    <t>HY-283</t>
  </si>
  <si>
    <t>Đường dây, trạm biến áp cấp điện cho xã Bằng Cốc, huyện Hàm Yên</t>
  </si>
  <si>
    <t>LUC 0,006 ha; RSX 0,704 ha</t>
  </si>
  <si>
    <t>các Thôn: Cọ Sẻ, Đồng Nhật, Thôn 2, Thôn 3</t>
  </si>
  <si>
    <t>HY-284</t>
  </si>
  <si>
    <t>Đường dây, trạm biến áp cấp điện cho xã Thành Long, huyện Hàm Yên</t>
  </si>
  <si>
    <t>LUC 0,007 ha; RSX 0,513 ha</t>
  </si>
  <si>
    <t>các Thôn: Loa, Đoàn Kết 3, Hưng Long, Thôn Trung Thành 3+4</t>
  </si>
  <si>
    <t>HY-631</t>
  </si>
  <si>
    <t>Đường dây, trạm biến áp cấp điện cho xóm Đông Linh, thôn Trung Thành 1</t>
  </si>
  <si>
    <t>HY-285</t>
  </si>
  <si>
    <t>Đường dây, trạm biến áp cấp điện cho xã Thái Sơn, huyện Hàm Yên</t>
  </si>
  <si>
    <t>0,63</t>
  </si>
  <si>
    <t>LUC 0,01 ha; RSX 0,62 ha</t>
  </si>
  <si>
    <t>các Thôn: Minh Thái 2, Thái Thuỷ 3</t>
  </si>
  <si>
    <t>HY-286</t>
  </si>
  <si>
    <t>Đường dây, trạm biến áp cấp điện cho Xã Thái Hòa, huyện Hàm Yên</t>
  </si>
  <si>
    <t>LUC 0,006 ha; RSX 0,444 ha</t>
  </si>
  <si>
    <t>các Thôn: Tân Khoa, Tân Thành, Cây Vải, Khe Mon</t>
  </si>
  <si>
    <t>HY-287</t>
  </si>
  <si>
    <t>Đường dây, trạm biến áp cấp điện cho xã Đức Ninh, huyện Hàm Yên</t>
  </si>
  <si>
    <t>LUC 0,004 ha; RSX 0,246 ha</t>
  </si>
  <si>
    <t>các Thôn: Đình Đặng, Cây Chanh 1+2, Đồng Ca, Vườn Ươm</t>
  </si>
  <si>
    <t>HY-288</t>
  </si>
  <si>
    <t>Đường dây, trạm biến áp cấp điện cho xã Hùng Đức, huyện Hàm Yên</t>
  </si>
  <si>
    <t>LUC 0,005 ha; RSX 0,475 ha</t>
  </si>
  <si>
    <t>các Thôn: Khuân Then, Khuân Ẻn, Đèo Tế, Thôn Khánh Hùng, Thôn Thị</t>
  </si>
  <si>
    <t>HY-660</t>
  </si>
  <si>
    <t>Đường dây và trạm biến áp cho xã Yên Thuận, giai đoạn 2021-2025</t>
  </si>
  <si>
    <t>LUC 0,02 ha; BHK 0,32 ha; CLN 0,3 ha</t>
  </si>
  <si>
    <t>Thôn Vá, Cầu Treo, Cốc Phường</t>
  </si>
  <si>
    <t>QĐ số 1468/QĐ-UBND ngày 30/10/2015; QĐ số 13/11/2017 của UBND tỉnh Tuyên Quang</t>
  </si>
  <si>
    <t>HY-661</t>
  </si>
  <si>
    <t>Đường dây, trạm biến áp cấp điện cho xã Phù Lưu, huyện Hàm Yên, giai đoạn 2021-2025</t>
  </si>
  <si>
    <t>LUC 0,02 ha; CLN 0,53 ha; BHK 0,4 ha</t>
  </si>
  <si>
    <t>Thôn Táu, Khau Lình, Khuổi Nọi, Nghiệu</t>
  </si>
  <si>
    <t>HY-662</t>
  </si>
  <si>
    <t>Đường dây, trạm biến áp cấp điện cho xã Yên Lâm, huyện Hàm Yên, giai đoạn 2021-2025</t>
  </si>
  <si>
    <t>LUC 0,02 ha; CLN 0,3 ha; RSX 0,3 ha</t>
  </si>
  <si>
    <t>Thôn Nắc Con 1,2,3</t>
  </si>
  <si>
    <t>HY-663</t>
  </si>
  <si>
    <t>Đường dây, trạm biến áp cấp điện cho xã Bạch Xa, huyện Hàm Yên, giai đoạn 2021-2025</t>
  </si>
  <si>
    <t>LUC 0,01 ha; RSX 0,52 ha; CLN 0,42 ha</t>
  </si>
  <si>
    <t>Thôn Ngòi Nung, Nà Quan, Cầu Cao II</t>
  </si>
  <si>
    <t>HY-664</t>
  </si>
  <si>
    <t>Đường dây, trạm biến áp cấp điện cho xã Minh Dân, huyện Hàm Yên, giai đoạn 2021-2025</t>
  </si>
  <si>
    <t>LUC 0,01 ha; RSX 0,09 ha</t>
  </si>
  <si>
    <t>Thôn Đồng Tâm</t>
  </si>
  <si>
    <t>HY-665</t>
  </si>
  <si>
    <t>Đường dây, trạm biến áp cấp điện cho xã Minh Khương, huyện Hàm Yên, giai đoạn 2021-2025</t>
  </si>
  <si>
    <t>LUC 0,01 ha; RSX 0,19 ha</t>
  </si>
  <si>
    <t>Thôn Ngòi Lộc, Làng Táu</t>
  </si>
  <si>
    <t>HY-666</t>
  </si>
  <si>
    <t>Đường dây, trạm biến áp cấp điện cho xã Tân Thành, huyện Hàm Yên, giai đoạn 2021-2025</t>
  </si>
  <si>
    <t>LUC 0,01 ha; RSX 0,84 ha</t>
  </si>
  <si>
    <t>Thôn 1, 4 Mỏ Nghiều, THôn 1,2 Thuốc Thượng, THôn 1,2 Thuốc Hạ, Thôn 1,2 Việt Thành</t>
  </si>
  <si>
    <t>HY-667</t>
  </si>
  <si>
    <t>Đường dây, trạm biến áp cấp điện cho xã Minh Hương, huyện Hàm Yên, giai đoạn 2021-2025</t>
  </si>
  <si>
    <t>LUC 0,01 ha; RSX 0,85 ha</t>
  </si>
  <si>
    <t>Thôn 6,10 Minh Quang, Thôn 2,7 Minh Tiến.</t>
  </si>
  <si>
    <t>HY-668</t>
  </si>
  <si>
    <t>Đường dây, trạm biến áp cấp điện cho xã Yên Phú, huyện Hàm Yên, giai đoạn 2021-2025</t>
  </si>
  <si>
    <t>LUC 0,02 ha; RSX 1,0 ha; CLN 0,1 ha</t>
  </si>
  <si>
    <t>Thôn 1A, 1 B, 3, 4 Thống Nhất, THôn 2, 6 Minh Phú</t>
  </si>
  <si>
    <t>HY-669</t>
  </si>
  <si>
    <t>Đường dây, trạm biến áp cấp điện cho xã Bằng Cốc, huyện Hàm Yên, giai đoạn 2021-2025</t>
  </si>
  <si>
    <t>LUC 0,01 ha; RSX 0,7 ha</t>
  </si>
  <si>
    <t>Thôn 6, Thôn 9</t>
  </si>
  <si>
    <t>HY-670</t>
  </si>
  <si>
    <t>Đường dây, trạm biến áp cấp điện cho xã Thành Long, huyện Hàm Yên, giai đoạn 2021-2025</t>
  </si>
  <si>
    <t>LUC 0,01 ha; RSX 0,31 ha</t>
  </si>
  <si>
    <t>Thôn 2 Thành Công, Thôn Cây Đa</t>
  </si>
  <si>
    <t>HY-671</t>
  </si>
  <si>
    <t>Đường dây, trạm biến áp cấp điện cho xã Thái Sơn, huyện Hàm Yên, giai đoạn 2021-2025</t>
  </si>
  <si>
    <t>LUC 0,01 ha; RSX 0,42 ha</t>
  </si>
  <si>
    <t>Thôn An Lâm, Thôn 2 Thái Bình, Thôn 31</t>
  </si>
  <si>
    <t>HY-672</t>
  </si>
  <si>
    <t>Đường dây, trạm biến áp cấp điện cho xã Thái Hòa, huyện Hàm Yên, giai đoạn 2021-2025</t>
  </si>
  <si>
    <t>LUC 0,01 ha; RSX 0,51 ha</t>
  </si>
  <si>
    <t>Thôn Ninh Tuyên</t>
  </si>
  <si>
    <t>HY-673</t>
  </si>
  <si>
    <t>Đường dây, trạm biến áp cấp điện cho xã Đức Ninh, huyện Hàm Yên, giai đoạn 2021-2025</t>
  </si>
  <si>
    <t>LUC 0,01 ha; RSX 0,24 ha</t>
  </si>
  <si>
    <t>Thôn Thát, Làng Đồng</t>
  </si>
  <si>
    <t>HY-674</t>
  </si>
  <si>
    <t>Đường dây, trạm biến áp cấp điện cho xã Hùng Đức, huyện Hàm Yên, giai đoạn 2021-2025</t>
  </si>
  <si>
    <t>LUC 0,01 ha; RSX 0,97 ha</t>
  </si>
  <si>
    <t>Thôn Khánh Xuân, Cây Quéo,Thôn Xuân Hùng</t>
  </si>
  <si>
    <t>HY-675</t>
  </si>
  <si>
    <t>Đường dây, trạm biến áp cấp điện cho TT Tân Yên, huyện Hàm Yên, giai đoạn 2021-2025</t>
  </si>
  <si>
    <t>TDP Tân Tiến, Tân Quang, Yên Thịnh,</t>
  </si>
  <si>
    <t>HY-384</t>
  </si>
  <si>
    <t>Đường dây 22kv, trạm biến áp cấp điện cho TT Tân Yên, huyện Hàm Yên</t>
  </si>
  <si>
    <t>TDP Ba Trãng, Tân Bình, Tân Quang, Tân Yên</t>
  </si>
  <si>
    <t>HY-385</t>
  </si>
  <si>
    <t>Đường dây, trạm biến áp cấp điện cho khu công nghiệp xã Đức Ninh, huyện Hàm Yên</t>
  </si>
  <si>
    <t>XIV</t>
  </si>
  <si>
    <t>Đất làm nghĩa trang, nghĩa địa (42 công trình)</t>
  </si>
  <si>
    <t>HY-291</t>
  </si>
  <si>
    <t>Mở rộng nghĩa trang nhân dân Đồng Bàng</t>
  </si>
  <si>
    <t>CLN 2,22 ha; RSX 1,3 ha</t>
  </si>
  <si>
    <t>Đồng Bàng</t>
  </si>
  <si>
    <t>HY-327</t>
  </si>
  <si>
    <t>Dự án Tu bổ, nâng cấp Nghĩa trang liệt sỹ huyện Hàm Yên</t>
  </si>
  <si>
    <t>BHK 0,34 ha; NTD 0,26 ha; CLN 0,2 ha</t>
  </si>
  <si>
    <t>HY-293</t>
  </si>
  <si>
    <t>Xây dựng, mở rộng nghĩa trang tập trung của xã tại thôn 2 Minh Thái, xã Thái Sơn</t>
  </si>
  <si>
    <t>HY-295</t>
  </si>
  <si>
    <t>Quy hoạch nghĩa trang thôn 1 Thái Thủy</t>
  </si>
  <si>
    <t>RSX 3,0 ha; CLN 1,47 ha</t>
  </si>
  <si>
    <t>Thôn 1 Thái Thủy</t>
  </si>
  <si>
    <t>HY-297</t>
  </si>
  <si>
    <t>Quy hoạch đất nghĩa địa thôn 5 Việt Thành</t>
  </si>
  <si>
    <t>Thôn 5 Việt Thành</t>
  </si>
  <si>
    <t>HY-298</t>
  </si>
  <si>
    <t>Quy hoạch đất nghĩa địa thôn 2 Thuốc Hạ</t>
  </si>
  <si>
    <t>Thôn 2 Thuốc Hạ</t>
  </si>
  <si>
    <t>HY-299</t>
  </si>
  <si>
    <t>Quy hoạch đất nghĩa địa tại thôn 1 Việt Thành</t>
  </si>
  <si>
    <t>Thôn 1 Việt Thành</t>
  </si>
  <si>
    <t>HY-300</t>
  </si>
  <si>
    <t>Quy hoạch đất nghĩa địa tại thôn 2 Việt Thành</t>
  </si>
  <si>
    <t>HY-301</t>
  </si>
  <si>
    <t>Quy hoạch đất nghĩa địa tại thôn 3 Việt Thành</t>
  </si>
  <si>
    <t>Thôn 3 Việt Thành</t>
  </si>
  <si>
    <t>Quy hoạch đất nghĩa địa thôn 2, thôn 3 Tân Yên</t>
  </si>
  <si>
    <t>Thôn 2, Thôn 3 Tân Yên</t>
  </si>
  <si>
    <t>HY-302</t>
  </si>
  <si>
    <t>Quy hoạch đất nghĩa địa thôn Cây Thông</t>
  </si>
  <si>
    <t>Thôn Cây Thông</t>
  </si>
  <si>
    <t>HY-303</t>
  </si>
  <si>
    <t>Quy hoạch đất nghĩa địa tập trung thôn Đèo Quân</t>
  </si>
  <si>
    <t>Đèo Quân</t>
  </si>
  <si>
    <t>HY-304</t>
  </si>
  <si>
    <t>Quy hoạch đất nghĩa địa tập trung thôn Hùng Xuân</t>
  </si>
  <si>
    <t>Hùng Xuân</t>
  </si>
  <si>
    <t>HY-305</t>
  </si>
  <si>
    <t>Quy hoạch đất nghĩa địa tập trung thôn 700</t>
  </si>
  <si>
    <t>HY-306</t>
  </si>
  <si>
    <t>Quy hoạch đất nghĩa địa tập trung thôn Thị</t>
  </si>
  <si>
    <t>Thôn Thị</t>
  </si>
  <si>
    <t>HY-307</t>
  </si>
  <si>
    <t>Quy hoạch đất nghĩa địa tập trung thôn Trung Thành 4</t>
  </si>
  <si>
    <t>CLN 0,2 ha; RSX 1,5 ha</t>
  </si>
  <si>
    <t>Trung Thành 4</t>
  </si>
  <si>
    <t>HY-636</t>
  </si>
  <si>
    <t>Quy hoạch mở rộng nghĩa địa thôn Thành Công 2</t>
  </si>
  <si>
    <t>Thôn Thành Công 2</t>
  </si>
  <si>
    <t>HY-637</t>
  </si>
  <si>
    <t>Quy hoạch mở rộng nghĩa địa thôn Đoàn Kết 2</t>
  </si>
  <si>
    <t>Thôn Đoàn Kết 2</t>
  </si>
  <si>
    <t>HY-638</t>
  </si>
  <si>
    <t>Quy hoạch mở rộng nghĩa địa thôn Phúc Long 2</t>
  </si>
  <si>
    <t>Thôn Phúc Long 2</t>
  </si>
  <si>
    <t>HY-308</t>
  </si>
  <si>
    <t>Quy hoạch đất nghĩa địa tập trung thôn Cọ Nà Tâm, Làng Chả</t>
  </si>
  <si>
    <t>Thôn Cọ Nà Tâm, Làng Chả</t>
  </si>
  <si>
    <t>HY-309</t>
  </si>
  <si>
    <t>Quy hoạch đất nghĩa địa tập trung thôn Thụt, thôn Soi Thành</t>
  </si>
  <si>
    <t>Thôn Thụt, Soi Thành</t>
  </si>
  <si>
    <t>HY-310</t>
  </si>
  <si>
    <t>Quy hoạch đất nghĩa địa tập trung xã Thái Hòa</t>
  </si>
  <si>
    <t>Thôn Làng Mãn 1, Làng Mãn 2, Tân Thành, Tân Khoa</t>
  </si>
  <si>
    <t>HY-311</t>
  </si>
  <si>
    <t>Quy hoạch khu nghĩa địa tập trung thôn Cọ Sẻ</t>
  </si>
  <si>
    <t>Thôn Cọ Sẻ</t>
  </si>
  <si>
    <t>HY-707</t>
  </si>
  <si>
    <t>Quy hoạch nghĩa địa thôn Đồng Quảng</t>
  </si>
  <si>
    <t>HY-312</t>
  </si>
  <si>
    <t>Quy hoạch đất nghĩa địa tập trung thôn 10 Minh Tiến</t>
  </si>
  <si>
    <t>Thôn 10 Minh Tiến</t>
  </si>
  <si>
    <t>HY-313</t>
  </si>
  <si>
    <t>Quy hoạch đất nghĩa địa tập trung thôn 8 Minh Quang</t>
  </si>
  <si>
    <t>HY-314</t>
  </si>
  <si>
    <t>Quy hoạch khu nghĩa địa thôn Nắc Con 1, 2</t>
  </si>
  <si>
    <t>Thôn Nắc Con 1, 2</t>
  </si>
  <si>
    <t>HY-315</t>
  </si>
  <si>
    <t>Quy hoạch khu nghĩa địa thôn Ngòi Sen</t>
  </si>
  <si>
    <t>HY-316</t>
  </si>
  <si>
    <t>Quy hoạch mở rộng nghĩa địa thôn Ngõa</t>
  </si>
  <si>
    <t>Thôn Ngõa</t>
  </si>
  <si>
    <t>HY-317</t>
  </si>
  <si>
    <t>Quy hoạch nghĩa địa thôn Ngòi Lộc</t>
  </si>
  <si>
    <t>Ngòi Lộc</t>
  </si>
  <si>
    <t>HY-318</t>
  </si>
  <si>
    <t>Quy hoạch nghĩa địa thôn Minh Hà</t>
  </si>
  <si>
    <t>Minh Hà</t>
  </si>
  <si>
    <t>HY-319</t>
  </si>
  <si>
    <t>Quy hoạch mở rộng nghĩa địa thôn Ngòi Họp</t>
  </si>
  <si>
    <t xml:space="preserve">NHK </t>
  </si>
  <si>
    <t>Ngòi Họp</t>
  </si>
  <si>
    <t>HY-320</t>
  </si>
  <si>
    <t>Quy hoạch nghĩa địa thôn Ngòi Khương</t>
  </si>
  <si>
    <t>Ngòi Khương</t>
  </si>
  <si>
    <t>HY-737</t>
  </si>
  <si>
    <t>Quy hoạch mở rộng nghĩa địa Nam Ninh</t>
  </si>
  <si>
    <t>HY-322</t>
  </si>
  <si>
    <t>Quy hoạch mở rộng nghĩa địa thôn Thác Lường</t>
  </si>
  <si>
    <t>HY-323</t>
  </si>
  <si>
    <t>Quy hoạch mở rộng nghĩa địa thôn Yên Bình</t>
  </si>
  <si>
    <t>Thôn Yên Bình</t>
  </si>
  <si>
    <t>HY-321</t>
  </si>
  <si>
    <t>Quy hoạch khu nghĩa địa tập Phù Hương</t>
  </si>
  <si>
    <t>NHK 0,60 ha; RSX 0,04 ha</t>
  </si>
  <si>
    <t>Phù Hương</t>
  </si>
  <si>
    <t>HY-243</t>
  </si>
  <si>
    <t>Quy hoạch nghĩa địa thôn Làng Ẻn</t>
  </si>
  <si>
    <t>HY-862</t>
  </si>
  <si>
    <t>Quy hoạch mở rộng nghĩa địa thôn 4 Thống Nhất</t>
  </si>
  <si>
    <t>HY-863</t>
  </si>
  <si>
    <t>Quy hoạch mở rộng nghĩa địa thôn 1 Minh Phú</t>
  </si>
  <si>
    <t>Thôn 1 Minh Phú</t>
  </si>
  <si>
    <t>HY-326</t>
  </si>
  <si>
    <t>Quy hoạch mở rộng nghĩa địa thôn Lục Khang</t>
  </si>
  <si>
    <t>HY-296</t>
  </si>
  <si>
    <t>Quy hoạch nghĩa địa thôn Nước Mỏ</t>
  </si>
  <si>
    <t>RSX 0,8 ha; CLN 0,2 ha</t>
  </si>
  <si>
    <t>XV</t>
  </si>
  <si>
    <t>Đất chợ (13 công trình)</t>
  </si>
  <si>
    <t>HY-328</t>
  </si>
  <si>
    <t>Quy hoạch mở rộng chợ trung tâm xã Yên Thuận</t>
  </si>
  <si>
    <t>HY-329</t>
  </si>
  <si>
    <t>Quy hoạch xây dựng chợ tại thôn 2 Thái Thủy</t>
  </si>
  <si>
    <t>Thôn 2 Thái Thủy</t>
  </si>
  <si>
    <t>HY-330</t>
  </si>
  <si>
    <t>Quy hoạch chợ Sép xã Minh Dân</t>
  </si>
  <si>
    <t>HY-332</t>
  </si>
  <si>
    <t>Quy hoạch mở Sép xã Đức Ninh</t>
  </si>
  <si>
    <t>Thôn Cây Chanh</t>
  </si>
  <si>
    <t>HY-333</t>
  </si>
  <si>
    <t>Quy hoạch mở rộng chợ trung tâm xã Đức Ninh</t>
  </si>
  <si>
    <t>Thôn Gạo</t>
  </si>
  <si>
    <t>HY-334</t>
  </si>
  <si>
    <t>Quy hoạch chợ Sép xã Minh Hương</t>
  </si>
  <si>
    <t>HY-335</t>
  </si>
  <si>
    <t>Quy hoạch chợ Sép xã Minh Khương</t>
  </si>
  <si>
    <t>HY-577</t>
  </si>
  <si>
    <t>Quy hoạch chợ trung tâm xã Yên Phú</t>
  </si>
  <si>
    <t>Thôn 2 Thống Nhất (Khu Động Tiên)</t>
  </si>
  <si>
    <t>HY-639</t>
  </si>
  <si>
    <t>Quy hoạch mở rộng chợ Phù Lưu</t>
  </si>
  <si>
    <t>HY-331</t>
  </si>
  <si>
    <t>Quy hoạch chợ Sép xã Tân Thành</t>
  </si>
  <si>
    <t>LUC 0,13 ha; ONT 0,02 ha</t>
  </si>
  <si>
    <t>HY-170</t>
  </si>
  <si>
    <t>Quy hoạch chi tiết xây dựng chợ xã Tân Thành, huyện Hàm Yên</t>
  </si>
  <si>
    <t>LUC 0,2 ha; BHK 0,3 ha; CLN 0,3 ha</t>
  </si>
  <si>
    <t>HY-753</t>
  </si>
  <si>
    <t>Quy hoạch đất chợ trung tâm xã Yên Lâm</t>
  </si>
  <si>
    <t>HY-852</t>
  </si>
  <si>
    <t>Quy hoạch mở rộng chợ trung tâm thị trấn Tân Yên</t>
  </si>
  <si>
    <t>CLN 0,5 ha; ODT 0,5 ha</t>
  </si>
  <si>
    <t>TDP Tân Phú, TDP Tân Bắc</t>
  </si>
  <si>
    <t>NQ số 46/NQ-HĐND ngày 23/12/2015 của HĐND huyện Hàm Yên</t>
  </si>
  <si>
    <t>XVI</t>
  </si>
  <si>
    <t>Đất giao thông (195 công trình)</t>
  </si>
  <si>
    <t>HY-423</t>
  </si>
  <si>
    <t>Xây dựng đường từ Trung tâm thành phố Tuyên Quang đến km31, đường Tuyên Quang- Hà Giang (km166+360 QL2), đoạn qua địa bàn huyện Hàm Yên</t>
  </si>
  <si>
    <t>LUC 3,0 ha; LUK 3,0 ha; RSX 3,0 ha; CLN 18,0 ha; BHK 3,0 ha</t>
  </si>
  <si>
    <t>Xã Đức Ninh, Xã Thái Hòa, Xã Thái Sơn</t>
  </si>
  <si>
    <t>NQ số 38/NQ-HĐND ngày 5/9/2020 của HĐND tỉnh Tuyên Quang</t>
  </si>
  <si>
    <t>HY-424</t>
  </si>
  <si>
    <t>Dự án nâng cấp, cải tạo đường tỉnh lộ 189, km0+00 - km57+00 (xã Bình Xa, thôn Lục Khang xã Yên Thuận, huyện Hàm Yên, tỉnh Tuyên Quang)</t>
  </si>
  <si>
    <t>LUC 2,99 ha; LUK 5,99 ha; RSX 7,78 ha; CLN 7,97 ha; BHK 4,0 ha</t>
  </si>
  <si>
    <t>Thôn Lục Khang xã Yên Thuận</t>
  </si>
  <si>
    <t>Xã Bình Xa; Xã Yên Thuận</t>
  </si>
  <si>
    <t>HY-425</t>
  </si>
  <si>
    <t>Cải tạo, nâng cấp đường Tân Yên - Thái Sơn - Thái Hòa - Đức Ninh</t>
  </si>
  <si>
    <t>LUC 1,68 ha; LUK 3,36 ha; RSX 4,37 ha; CLN 3,72 ha; BHK 3,0 ha</t>
  </si>
  <si>
    <t>TT Tân Yên, Xã Thái Sơn, Xã Thái Hòa, Xã Đức Ninh</t>
  </si>
  <si>
    <t>NQ số 52/NQ-HĐND ngày 20/11/2020 của HĐND tỉnh Tuyên Quang</t>
  </si>
  <si>
    <t>HY-426</t>
  </si>
  <si>
    <t>Cải tạo, nâng cấp đường Thái Sơn - Thành Long - Bằng Cốc - Nhân Mục đoạn Km0 - km18+200, huyện Hàm Yên</t>
  </si>
  <si>
    <t>LUC 0,95 ha; LUK 1,89 ha; RSX 2,46 ha; CLN 2,78 ha; BHK 1,0 ha</t>
  </si>
  <si>
    <t>Xã Thái Sơn, Xã Thành Long, Xã Bằng Cốc, Xã Nhân Mục</t>
  </si>
  <si>
    <t>HY-427</t>
  </si>
  <si>
    <t>Đường Yên Phú đi Yên Lâm, huyện Hàm Yên, tỉnh Tuyên Quang</t>
  </si>
  <si>
    <t>LUC 0,88 ha; LUK 1,76 ha; RPH 2,3 ha; CLN 1,52 ha; BHK 2,0 ha</t>
  </si>
  <si>
    <t>Xã Yên Phú, Xã Yên Lâm</t>
  </si>
  <si>
    <t>HY-341</t>
  </si>
  <si>
    <t>Xây dựng đường trục phát triển đô thị thị trấn Tân Yên</t>
  </si>
  <si>
    <t>LUC 2 ha; BHK 1,1 ha; CLN 8 ha; RSX 8 ha; DGT 0,50 ha; ODT 0,40 ha</t>
  </si>
  <si>
    <t>HY-430</t>
  </si>
  <si>
    <t>Đường Phù Lưu, huyện Hàm Yên đi Trung Hà, huyện Chiêm Hoá</t>
  </si>
  <si>
    <t>LUC 0,6 ha; LUK 1,2 ha; RDD 0,6 ha; RPH 0,96 ha; CLN 2,4 ha</t>
  </si>
  <si>
    <t>VB số 1546/SGTVT-QLBT ngày 21 tháng 10 năm 2020</t>
  </si>
  <si>
    <t>HY-431</t>
  </si>
  <si>
    <t>Đường từ Uỷ ban xã Yên Phú đi thôn 7 Yên Lập, xã Yên Phú, huyện Hàm Yên, tỉnh Tuyên Quang</t>
  </si>
  <si>
    <t>LUC 0,3 ha; LUK 0,6 ha; RPH 0,78 ha; CLN 1,2 ha</t>
  </si>
  <si>
    <t>HY-432</t>
  </si>
  <si>
    <t>Đường từ thôn I Thống Nhất đi thôi Minh Phú, xã Yên Phú, huyện Hàm Yên, tỉnh Tuyên Quang</t>
  </si>
  <si>
    <t>LUC 0,2 ha; LUK 0,4 ha; RPH 0,52 ha; BHK 0,8 ha</t>
  </si>
  <si>
    <t>HY-433</t>
  </si>
  <si>
    <t>Đường từ Uỷ ban xã Hùng Đức đi thôn 700 xã Hùng Đức, huyện Hàm Yên, tỉnh Tuyên Quang</t>
  </si>
  <si>
    <t>LUC 0,45 ha; LUK 0,9 ha; RPH 1,17 ha; CLN 1,8 ha</t>
  </si>
  <si>
    <t>HY-428</t>
  </si>
  <si>
    <t>Đường trung tâm nội thị từ QL2 nối với đường dẫn cầu Tân Yên (TDP Bắc Yên) dài 6 km</t>
  </si>
  <si>
    <t>LUC 2 ha; CLN 6 ha; BHK 4 ha; RSX 6 ha</t>
  </si>
  <si>
    <t>HY-429</t>
  </si>
  <si>
    <t>Đường trung tâm nội thị từ QL2 nối với đường dẫn cầu Tân Yên (Cổng kho bạc huyện Hàm Yên, TDP Cống Đôi); dài 5 km</t>
  </si>
  <si>
    <t>LUC 2 ha; CLN 5 ha; BHK 5 ha; RSX 3 ha</t>
  </si>
  <si>
    <t>HY-434</t>
  </si>
  <si>
    <t>Cải tạo, nâng cấp đường đô thị, thị trấn Tân Yên, huyện Hàm Yên</t>
  </si>
  <si>
    <t>DGT 6,82 ha; CLN 1,0 ha; BHK 1,0 ha</t>
  </si>
  <si>
    <t>HY-857</t>
  </si>
  <si>
    <t>Quy hoạch xây dựng, mở rộng các tuyến đường trục nội thị</t>
  </si>
  <si>
    <t>LUC 2 ha; CLN 3 ha; BHK 3 ha; RSX 2 ha</t>
  </si>
  <si>
    <t>HY-336</t>
  </si>
  <si>
    <t>Quy hoạch tuyến đường nội thị từ TDP Cống Đôi đến TDP Tân Bình, TT Tân Yên</t>
  </si>
  <si>
    <t>ODT 0,3 ha; LUC 0,2 ha; RSX 1,15 ha; NTS 0,05 ha; CLN 0,8ha</t>
  </si>
  <si>
    <t>HY-457</t>
  </si>
  <si>
    <t>Cải tạo, nâng cấp tuyến đường ngã ba Kho bạc đi cầu Tân Yên, thị trấn Tân Yên, huyện Hàm Yên, tỉnh Tuyên Quang (Giai đoạn 2)</t>
  </si>
  <si>
    <t xml:space="preserve">ODT 0,32 ha; BHK 0,4 ha </t>
  </si>
  <si>
    <t>HY-747</t>
  </si>
  <si>
    <t>Cải tạo, nâng cấp đường Tân Trung, Tân Yên đi Khuân Bảy (Tân Bình) dài 1km</t>
  </si>
  <si>
    <t>ODT 0,1 ha; CLN 0,2 ha; RSX 0,2 ha; LUC 0,1 ha</t>
  </si>
  <si>
    <t>Tân Trung, Tân Yên, Tân Bình</t>
  </si>
  <si>
    <t>Cải tạo, nâng cấp đường đình Thác Cấm đi Nhân Mục dài 1,8 km</t>
  </si>
  <si>
    <t>ODT 0,1 ha; CLN 0,3 ha; RSX 0,3 ha; LUC 0,1 ha</t>
  </si>
  <si>
    <t>Tân Trung, Yên Thịnh</t>
  </si>
  <si>
    <t>HY-436</t>
  </si>
  <si>
    <t>Nâng cấp đường ĐH.09 km162+180 QL2 - Trung Thành; xã Thành Long</t>
  </si>
  <si>
    <t>LUC 0,45 ha; LUK 0,9 ha; CLN 1,8 ha</t>
  </si>
  <si>
    <t>Thôn Trung Thành</t>
  </si>
  <si>
    <t>HY-437</t>
  </si>
  <si>
    <t>Nâng cấp đường ĐH.10 km179+470 QL2 - UBND xã Thành Long</t>
  </si>
  <si>
    <t>LUC 0,2 ha; LUK 0,4 ha; CLN 0,8 ha</t>
  </si>
  <si>
    <t>HY-438</t>
  </si>
  <si>
    <t>Nâng cấp đường ĐH.13 Ngã ba tràn Thọ - Nậm Nương, xã Phù Lưu</t>
  </si>
  <si>
    <t>LUC 0,1 ha; LUK 0,2 ha; CLN 0,4 ha</t>
  </si>
  <si>
    <t>Thôn Nậm Nương</t>
  </si>
  <si>
    <t>HY-439</t>
  </si>
  <si>
    <t>Nâng cấp đường ĐH.16 km28 ĐT.189 - Bến đò 59 (đường TQ-HG), xã Minh Dân</t>
  </si>
  <si>
    <t>HY-440</t>
  </si>
  <si>
    <t>Nâng cấp đường ĐH.18 km161+630 QL2 - UBND Xã Thái Hòa</t>
  </si>
  <si>
    <t>LUC 0,05 ha; LUK 0,1 ha; CLN 0,2 ha</t>
  </si>
  <si>
    <t>HY-441</t>
  </si>
  <si>
    <t>Nâng cấp đường ĐH.19 chợ Hùng Đức, xã Hùng Đức - xã Tứ quận, Yên Sơn</t>
  </si>
  <si>
    <t>HY-442</t>
  </si>
  <si>
    <t>Nâng cấp đường ĐH.20 thôn Làng Phan, Hùng Đức -Yên Thành - Yên Bái</t>
  </si>
  <si>
    <t>LUC 0,15 ha; LUK 0,3 ha; CLN 0,6 ha</t>
  </si>
  <si>
    <t>HY-443</t>
  </si>
  <si>
    <t>Nâng cấp đường ĐH.23 km167 QL2 - thôn 2 Thái Thụy xã Thái Sơn</t>
  </si>
  <si>
    <t>LUC 0,25 ha; LUK 0,5 ha; CLN 1,0 ha</t>
  </si>
  <si>
    <t>Thôn 2 Thái Thụy</t>
  </si>
  <si>
    <t>HY-444</t>
  </si>
  <si>
    <t>Nâng cấp đường ĐH.27 km4 ĐH.07 - thôn Trung Tâm, xã Minh Dân</t>
  </si>
  <si>
    <t>HY-445</t>
  </si>
  <si>
    <t>Nâng cấp, mở rộng đường ĐH.32 km12+640 ĐH.07 - Minh Khương - Bạch Xa - Yên Thuận</t>
  </si>
  <si>
    <t>LUC 0,55 ha; LUK 1,1 ha; RSX 0,2 ha; CLN 2,0 ha</t>
  </si>
  <si>
    <t>Xã Minh Khương, Xã Bạch Xa, Xã Yên Thuận</t>
  </si>
  <si>
    <t>HY-446</t>
  </si>
  <si>
    <t>Nâng cấp đường ĐH.33 km188 QL2 - Yên Phú</t>
  </si>
  <si>
    <t>LUC 0,4 ha; LUK 0,8 ha; CLN 1,6 ha</t>
  </si>
  <si>
    <t>HY-338</t>
  </si>
  <si>
    <t>Mở mới tuyến đường từ nhà ông Quảng đến nhà ông Chữ tại xã Yên Thuận</t>
  </si>
  <si>
    <t xml:space="preserve"> BHK 0,2 ha RSX 0,3</t>
  </si>
  <si>
    <t>Thôn Thôm Vá, Thôn Cầu Treo</t>
  </si>
  <si>
    <t>HY-339</t>
  </si>
  <si>
    <t>Đường đoạn Km 53 Thống Nhất đi Thụt</t>
  </si>
  <si>
    <t>Xã Yên Phú, Xã Phù Lưu</t>
  </si>
  <si>
    <t>HY-340</t>
  </si>
  <si>
    <t>Nâng cấp, mở rộng đường từ quốc lộ 2 đến nghĩa trang Đồng Bàng</t>
  </si>
  <si>
    <t>CLN 0,40 ha; RSX 0,20 ha</t>
  </si>
  <si>
    <t>QL 2 - nghĩa trang</t>
  </si>
  <si>
    <t>HY-342</t>
  </si>
  <si>
    <t>Đường trung tâm xã Thái Sơn (song song với QL3B)</t>
  </si>
  <si>
    <t>LUC 0,15 ha; LUK 0,32 ha; NHK 0,30 ha; CLN 0,24 ha; RSX 1,30 ha</t>
  </si>
  <si>
    <t>Cầu Tân Yên đi Thái Sơn</t>
  </si>
  <si>
    <t>HY-343</t>
  </si>
  <si>
    <t>Tuyến đường Thái Sơn - Thành Long -Bằng Cốc - Nhân Mục</t>
  </si>
  <si>
    <t>CLN 0,05 ha; RSX 0,13 ha</t>
  </si>
  <si>
    <t>HY-344</t>
  </si>
  <si>
    <t>Quy hoạch tuyến đường thôn 2 Thái Thủy - Thôn Khởn - Km34 QL 2</t>
  </si>
  <si>
    <t>LUC 0,10 ha; CLN 0,20 ha; RSX 0,30 ha</t>
  </si>
  <si>
    <t>Thôn 3 Thái Thủy - Thôn Khởn - Km34 QL 2</t>
  </si>
  <si>
    <t>HY-345</t>
  </si>
  <si>
    <t>Quy hoạch tuyến đường thôn 3 Thái Thủy - Khởn</t>
  </si>
  <si>
    <t>CLN 0,25 ha; RSX 0,15 ha</t>
  </si>
  <si>
    <t>Thôn 3 Thái Thủy - Khởn</t>
  </si>
  <si>
    <t>HY-346</t>
  </si>
  <si>
    <t>Mở rộng tuyến đường Thái Sơn - Thành Long</t>
  </si>
  <si>
    <t>CLN 0,45 ha; RSX 0,45 ha; ONT 0,15 ha</t>
  </si>
  <si>
    <t>HY-347</t>
  </si>
  <si>
    <t>Nâng cấp, mở rộng trục đường Thôn 1 Thái Thủy</t>
  </si>
  <si>
    <t>LUK 0,10 ha; BHK 0,06 ha; CLN 0,10 ha</t>
  </si>
  <si>
    <t>HY-348</t>
  </si>
  <si>
    <t>Nâng cấp, mở rộng trục đường Thôn 2 Thái Thủy</t>
  </si>
  <si>
    <t>BHK 0,05 ha; CLN 0,05 ha</t>
  </si>
  <si>
    <t>Thôn 3 Thái Thủy</t>
  </si>
  <si>
    <t>HY-349</t>
  </si>
  <si>
    <t>Nâng cấp, mở rộng trục đường Thôn 3 Thái Thủy</t>
  </si>
  <si>
    <t>BHK 0,29 ha; CLN 0,40 ha</t>
  </si>
  <si>
    <t>Thôn 4 Thái Thủy</t>
  </si>
  <si>
    <t>HY-350</t>
  </si>
  <si>
    <t>Nâng cấp, mở rộng trục đường Thôn 1 Thái Bình</t>
  </si>
  <si>
    <t>BHK 0,05 ha; RSX 0,05 ha</t>
  </si>
  <si>
    <t>Thôn 1 Thái Bình</t>
  </si>
  <si>
    <t>HY-351</t>
  </si>
  <si>
    <t>Nâng cấp, mở rộng trục đường Thôn 2 Thái Bình</t>
  </si>
  <si>
    <t>BHK 0,02 ha; RSX 0,08 ha</t>
  </si>
  <si>
    <t>HY-352</t>
  </si>
  <si>
    <t>Quy hoạch nâng cấp, mở rộng đường nội thôn Khởn</t>
  </si>
  <si>
    <t>BHK 0,03 ha; NHK 0,04 ha; CLN 0,02 ha; RSX 0,03 ha; ONT 0,01 ha</t>
  </si>
  <si>
    <t>HY-353</t>
  </si>
  <si>
    <t>Quy hoạch nâng cấp, mở rộng đường nội thôn Thái Ninh</t>
  </si>
  <si>
    <t>LUK 0,02 ha; BHK 0,02 ha; NHK 0,02 ha; CLN 0,02 ha; RSX 0,11 ha</t>
  </si>
  <si>
    <t>Thôn Thái Ninh</t>
  </si>
  <si>
    <t>HY-354</t>
  </si>
  <si>
    <t>Quy hoạch nâng cấp, mở rộng đường nội đồng thôn 2 Thái Thủy (4 tuyến)</t>
  </si>
  <si>
    <t>LUC 0,01 ha; BHK 0,09 ha; NHK 0,10 ha; CLN 0,13 ha; RSX 0,14 ha; ONT 0,01 ha</t>
  </si>
  <si>
    <t xml:space="preserve"> Thôn 2 Thái Thủy </t>
  </si>
  <si>
    <t>HY-578</t>
  </si>
  <si>
    <t>Nâng cấp, mở rộng tuyến đường từ thôn 31 đến thôn 1 Minh Thái</t>
  </si>
  <si>
    <t>BHK 0,74 ha; CLN 1,0 ha; RSX 2,0 ha</t>
  </si>
  <si>
    <t>Thôn 31, thôn 1 Minh Thái</t>
  </si>
  <si>
    <t>HY-2</t>
  </si>
  <si>
    <t>Nâng cấp, mở rộng tuyến đường từ thôn 3 Thái Bình thôn 4 Thái Bình, thôn Quang Trung, thôn 1 Minh Thái</t>
  </si>
  <si>
    <t>BHK 0,5 ha; CLN 1,5 ha; RSX 2,5 ha</t>
  </si>
  <si>
    <t>HY-256</t>
  </si>
  <si>
    <t>Nâng cấp, mở rộng tuyến đường từ thôn Quang Trung đi ngã 3</t>
  </si>
  <si>
    <t>BHK 0,5 ha; CLN 1,0 ha; RSX 1,3 ha</t>
  </si>
  <si>
    <t>HY-355</t>
  </si>
  <si>
    <t>Nâng cấp đường liên thôn, trục thôn</t>
  </si>
  <si>
    <t>LUC 0,22 ha; LUK 0,10 ha; CLN 0,18 ha; RSX 0,45 ha; ONT 0,05 ha</t>
  </si>
  <si>
    <t>HY-356</t>
  </si>
  <si>
    <t>Nâng cấp đường ngõ xóm</t>
  </si>
  <si>
    <t>LUC 0,14 ha; LUK 0,45 ha; BHK 0,10 ha; CLN 0,33 ha; RSX 0,76 ha; ONT 0,01 ha</t>
  </si>
  <si>
    <t>HY-357</t>
  </si>
  <si>
    <t>Mở mới tuyến đường tại thôn 10, xã Nhân Mục (tuyến 2: Từ nhà ông Tuý đến nhà ông Hàn)</t>
  </si>
  <si>
    <t>Thôn 10, Xã Nhân Mục</t>
  </si>
  <si>
    <t>HY-358</t>
  </si>
  <si>
    <t xml:space="preserve">Xây dựng mở mới tuyến đường xóm tại thôn 5, xã Nhân Mục (tuyến 1: Từ nhà ông Chung đến nhà ông Nhu) </t>
  </si>
  <si>
    <t>Thôn 5, Xã Nhân Mục</t>
  </si>
  <si>
    <t>HY-359</t>
  </si>
  <si>
    <t>Xây dựng mở mới tuyến đường xóm tại thôn 5, xã Nhân Mục (tuyến 2: Từ nhà ông Thanh đến địa danh Lão Pào)</t>
  </si>
  <si>
    <t>HY-360</t>
  </si>
  <si>
    <t>Nâng cấp, mở rộng đường trục thôn</t>
  </si>
  <si>
    <t>LUC 0,24 ha; NHK 0,20 ha; CLN 0,19 ha; RSX 0,55 ha; ONT 0,22 ha; BCS 0,10 ha; DCS 0,11 ha</t>
  </si>
  <si>
    <t>HY-361</t>
  </si>
  <si>
    <t>Nâng cấp, mở rộng đường nội đồng</t>
  </si>
  <si>
    <t>LUC 0,05 ha; CLN 0,05 hha</t>
  </si>
  <si>
    <t>HY-362</t>
  </si>
  <si>
    <t>Đường từ xã Hùng Đức đi xã Tứ Quận huyện Yên Sơn</t>
  </si>
  <si>
    <t>RSX 0,20 ha; RPH 0,20 ha; DCS 0,20 ha</t>
  </si>
  <si>
    <t>HY-363</t>
  </si>
  <si>
    <t>Tuyến Km 24 xã Xuân Lai - Yên Bình -  Yên Bái</t>
  </si>
  <si>
    <t>LUC 0,15 ha; NHK 1,05 ha; CLN 1,00 ha</t>
  </si>
  <si>
    <t>Ngã ông Trị - Đỉnh đèo Thôn Đèo Quân</t>
  </si>
  <si>
    <t>HY-364</t>
  </si>
  <si>
    <t>Tuyến làng phan đi xã Yên Thành - Yên Bình - Yên Bái</t>
  </si>
  <si>
    <t>LUC 0,10 ha; BHK 0,01 ha; NHK 0,10 ha; CLN 0,41 ha; RSX 0,21 ha; ONT 0,03 ha</t>
  </si>
  <si>
    <t>Ngã ông Việt Thôn Làng Phan - Đỉnh đèo Thôn Hùng Xuân</t>
  </si>
  <si>
    <t>HY-365</t>
  </si>
  <si>
    <t>Nâng cấp, mở rộng trục đường Tuyến đi trung tâm xã</t>
  </si>
  <si>
    <t>BHK 0,10 ha; NTS 0,10 ha; RSX 0,30 ha; ONT 0,10 ha</t>
  </si>
  <si>
    <t>Ngã 3 chợ TT xã - Ngã 3 ông Đỗ Thôn Uổm</t>
  </si>
  <si>
    <t>HY-366</t>
  </si>
  <si>
    <t>Nâng cấp, mở rộng trục đường Thôn Uổm</t>
  </si>
  <si>
    <t>CLN 0,36 ha; RSX 0,10 ha</t>
  </si>
  <si>
    <t>Thôn Uổm</t>
  </si>
  <si>
    <t>HY-367</t>
  </si>
  <si>
    <t>Nâng cấp, mở rộng trục đường Thôn Đèo Tế</t>
  </si>
  <si>
    <t xml:space="preserve">CLN </t>
  </si>
  <si>
    <t>Thôn Đèo Tế</t>
  </si>
  <si>
    <t>HY-368</t>
  </si>
  <si>
    <t>Nâng cấp, mở rộng trục đường Thôn Thắng Bình</t>
  </si>
  <si>
    <t>LUC 0,02 ha; CLN 0,54 ha; RSX 0,20 ha; ONT 0,01 ha</t>
  </si>
  <si>
    <t>Thôn Thắng Bình</t>
  </si>
  <si>
    <t>HY-369</t>
  </si>
  <si>
    <t>Nâng cấp, mở rộng trục đường Thôn Hùng Xuân</t>
  </si>
  <si>
    <t>RSX 0,10 ha; DCS 0,10 ha</t>
  </si>
  <si>
    <t>Thôn Hùng Xuân</t>
  </si>
  <si>
    <t>HY-370</t>
  </si>
  <si>
    <t>CLN 0,06 ha; RSX 0,03 ha</t>
  </si>
  <si>
    <t>HY-371</t>
  </si>
  <si>
    <t>Nâng cấp, mở rộng trục đường Thôn Khuân Thắng</t>
  </si>
  <si>
    <t>BHK 0,41 ha; NHK 0,30 ha; NTS 0,20 ha; CLN 0,50 ha</t>
  </si>
  <si>
    <t>Thôn Khuân Thắng</t>
  </si>
  <si>
    <t>HY-372</t>
  </si>
  <si>
    <t>RSX 0,03 ha; BCS 0,03 ha</t>
  </si>
  <si>
    <t>Thôn  Hùng Xuân</t>
  </si>
  <si>
    <t>HY-373</t>
  </si>
  <si>
    <t>Nâng cấp, mở rộng trục đường Thôn Khuân Ẻn</t>
  </si>
  <si>
    <t>BHK 0,09 ha; CLN 0,10 ha</t>
  </si>
  <si>
    <t>Thôn Khuân Ẻn</t>
  </si>
  <si>
    <t>HY-375</t>
  </si>
  <si>
    <t>Nâng cấp, mở rộng trục đường Km 162+180, QL2 - Trung Thành</t>
  </si>
  <si>
    <t>LUC 0,10 ha; CLN 0,50 ha; RSX 0,35 ha; ONT 0,40 ha</t>
  </si>
  <si>
    <t>HY-376</t>
  </si>
  <si>
    <t>Nâng cấp, mở rộng đường trục xã</t>
  </si>
  <si>
    <t>LUC 0,15 ha; LUK 0,30 ha; BHK 0,02 ha; CLN 0,03 ha; RSX 1,15 ha; ONT 0,35 ha</t>
  </si>
  <si>
    <t>HY-377</t>
  </si>
  <si>
    <t>Nâng cấp, mở rộng trục đường từ thôn Khuổi Nọi đến thôn Nặm Lương</t>
  </si>
  <si>
    <t>LUC 0,25 ha; BHK 0,21 ha; CLN 0,29 ha; RSX 0,25 ha; ONT 0,25 ha</t>
  </si>
  <si>
    <t>HY-378</t>
  </si>
  <si>
    <t>Nâng cấp, mở rộng Trục đường nội đồng Từ phai Đình đến phai Cảnh</t>
  </si>
  <si>
    <t xml:space="preserve">BHK </t>
  </si>
  <si>
    <t>HY-379</t>
  </si>
  <si>
    <t>Mở rộng Trục đường nội đồng Từ nhà ông Nguyên đến Gốc Quéo</t>
  </si>
  <si>
    <t>HY-380</t>
  </si>
  <si>
    <t>Nâng cấp, mở rộng trục đường nội đồng Từ Cốc Phúng đến Nà Soi</t>
  </si>
  <si>
    <t>LUC 0,02 ha; NHK 0,03 ha; CLN 0,08 ha</t>
  </si>
  <si>
    <t>HY-381</t>
  </si>
  <si>
    <t>Mở rộng trục đường nội đồng Từ nhà bà Nhì đến Nà Ngoạt</t>
  </si>
  <si>
    <t>LUC 0,01 ha; BHK 0,01 ha</t>
  </si>
  <si>
    <t>HY-579</t>
  </si>
  <si>
    <t>Mở rộng đường Soi Thành đi Ban Nhàm</t>
  </si>
  <si>
    <t>HY-580</t>
  </si>
  <si>
    <t>Mở rộng đường Ban Nhàm đi Trò</t>
  </si>
  <si>
    <t>HY-581</t>
  </si>
  <si>
    <t>Mở rộng đường Táu đi Bản Ban</t>
  </si>
  <si>
    <t>HY-582</t>
  </si>
  <si>
    <t>Mở rộng đường Khâu Lình đi NĐT Thọ</t>
  </si>
  <si>
    <t>HY-250</t>
  </si>
  <si>
    <t>Mở rộng đường thôn Thọ, thôn Quang, thôn Phù Yên (Đường trục xã Phù Lưu, song song với đường DT189)</t>
  </si>
  <si>
    <t>RSX 0,3 ha; CLN 0,3 ha</t>
  </si>
  <si>
    <t>HY-382</t>
  </si>
  <si>
    <t>Mở rộng Trục đường nội đồng Từ Nà Soi đến KDC mới</t>
  </si>
  <si>
    <t>LUK 0,02 ha; CLN 0,04 ha</t>
  </si>
  <si>
    <t>HY-383</t>
  </si>
  <si>
    <t>Nâng cấp, mở rộng trục đường tuyến đượng Đức Ninh-Hùng Đức</t>
  </si>
  <si>
    <t>LUC 0,05 ha; CLN 0,66 ha</t>
  </si>
  <si>
    <t>HY-640</t>
  </si>
  <si>
    <t>Nâng cấp, mở rộng tuyến đường km22 QL2 đi mỏ đá Đồng Danh</t>
  </si>
  <si>
    <t>Thôn Chẽ, Đồng Danh</t>
  </si>
  <si>
    <t>HY-641</t>
  </si>
  <si>
    <t>Nâng cấp, mở rộng tuyến đường UBND xã đi Hùng Đức</t>
  </si>
  <si>
    <t>BHK 1,0 ha; CLN 1,6 ha</t>
  </si>
  <si>
    <t>Thôn Tân Lập, Làng Đồng, Đồng Danh</t>
  </si>
  <si>
    <t>HY-386</t>
  </si>
  <si>
    <t>Nâng cấp, mở rộng đường liên xã, trục xã</t>
  </si>
  <si>
    <t>CLN 0,7 ha; HNK 0,7; RSX 0,5; LUC 0,1 ha</t>
  </si>
  <si>
    <t>HY-387</t>
  </si>
  <si>
    <t>Nâng cấp, mở rộng trục đường Thái Hòa - Đức Ninh</t>
  </si>
  <si>
    <t>NHK 0,10 ha; CLN 0,20 ha; RSX 0,20 ha</t>
  </si>
  <si>
    <t>HY-388</t>
  </si>
  <si>
    <t>Nâng cấp, mở rộng trục đường Thái Hòa - Thành Long</t>
  </si>
  <si>
    <t>QL 2 - Ngã 3 Chợ Séc 27</t>
  </si>
  <si>
    <t>HY-389</t>
  </si>
  <si>
    <t>Nâng cấp, mở rộng trục đường Thái Hòa - Hồng Thái</t>
  </si>
  <si>
    <t>BHK 0,20 ha; CLN 0,35 ha; RSX 0,30 ha; DGT 0,65 ha; DTL 0,10 ha; ONT 0,05 ha</t>
  </si>
  <si>
    <t>HY-391</t>
  </si>
  <si>
    <t>Nâng cấp, mở rộng trục đường Bến Km 27 Thái Hòa đi Chiêu Yên</t>
  </si>
  <si>
    <t>HY-392</t>
  </si>
  <si>
    <t>Nâng cấp, mở rộng trục đường Km 161+630, QL2-xã Thái Hòa</t>
  </si>
  <si>
    <t>LUC 0,05 ha; CLN 0,10 ha</t>
  </si>
  <si>
    <t>HY-395</t>
  </si>
  <si>
    <t>Nâng cấp, mở rộng trục đường Tuyến Bình Xa - Minh Hương</t>
  </si>
  <si>
    <t>LUC 0,20 ha; BHK 0,13 ha; CLN 0,35 ha</t>
  </si>
  <si>
    <t>HY-396</t>
  </si>
  <si>
    <t>Quy hoạch mở rộng đường GTNT từ đường Bình Xa - Minh Hương đến ông Sơn</t>
  </si>
  <si>
    <t>HY-397</t>
  </si>
  <si>
    <t>Quy hoạch mở rộng đường GTNT từ đường Bình Xa - Minh Hương đến nhà bà Gái</t>
  </si>
  <si>
    <t>HY-398</t>
  </si>
  <si>
    <t>Quy hoạch mở rộng đường GTNT từ DT 189 đi nhà ông Sý</t>
  </si>
  <si>
    <t>HY-399</t>
  </si>
  <si>
    <t>Quy hoạch mở rộng đường GTNT từ nhà ông Sắc  đến nhà ông Áo</t>
  </si>
  <si>
    <t>HY-400</t>
  </si>
  <si>
    <t>Mở rộng đường trục thôn Đo</t>
  </si>
  <si>
    <t>BHK 0,20 ha; CLN 0,14 ha; RSX 0,20 ha</t>
  </si>
  <si>
    <t>HY-401</t>
  </si>
  <si>
    <t>Mở rộng đường trục thôn Chợ Bợ 1</t>
  </si>
  <si>
    <t>Thôn Chợ Bợ 1</t>
  </si>
  <si>
    <t>HY-402</t>
  </si>
  <si>
    <t>Mở rộng đường trục thôn Chợ Bợ 2</t>
  </si>
  <si>
    <t>HY-403</t>
  </si>
  <si>
    <t>Nâng cấp đường nội thôn Đồng Cỏm 1</t>
  </si>
  <si>
    <t>Thôn Đồng Cỏm 1</t>
  </si>
  <si>
    <t>HY-404</t>
  </si>
  <si>
    <t>Nâng cấp tuyến đường Bản Căng cũ</t>
  </si>
  <si>
    <t>Thôn 3 Đồng Quảng</t>
  </si>
  <si>
    <t>HY-405</t>
  </si>
  <si>
    <t>Nâng cấp, mở rộng trục đường Tuyến đường cầu Hẻ - Năm Khoanh</t>
  </si>
  <si>
    <t>NHK 0,13 ha; CLN 0,30 ha; RSX 0,10 ha</t>
  </si>
  <si>
    <t>HY-468</t>
  </si>
  <si>
    <t>Nâng cấp, mở rộng trục đường Bến 55 Thác Vàng đi Động Tiên Minh Dân</t>
  </si>
  <si>
    <t>HY-469</t>
  </si>
  <si>
    <t>Nâng cấp, mở rộng trục đường Từ Thác Lăn đến xã Yên Lâm</t>
  </si>
  <si>
    <t>HY-470</t>
  </si>
  <si>
    <t>Nâng cấp, mở rộng trục đường Km 53 Thống Nhất đi Thụt</t>
  </si>
  <si>
    <t>HY-471</t>
  </si>
  <si>
    <t>Nâng cấp, mở rộng Tuyến đường Chương Vui - Khu gò đá (thôn 1A Thống Nhất)</t>
  </si>
  <si>
    <t>Thôn 1a Thống Nhất</t>
  </si>
  <si>
    <t>HY-472</t>
  </si>
  <si>
    <t>Nâng cấp, mở rộng Tuyến đường từ QL2 đến ông Tiến Ký</t>
  </si>
  <si>
    <t>HY-473</t>
  </si>
  <si>
    <t>Nâng cấp, mở rộng Tuyến đường Bà Tỵ - vườn chè Tuyên Nhật</t>
  </si>
  <si>
    <t>NHK 0,25 ha; CLN 0,2 ha</t>
  </si>
  <si>
    <t>HY-583</t>
  </si>
  <si>
    <t>Nâng cấp, mở rộng Tuyến đường Tuyên Nhật- Lân My</t>
  </si>
  <si>
    <t>HY-584</t>
  </si>
  <si>
    <t>Nâng cấp, mở rộng Tuyến đường Đam Vượng - Đầu Đình</t>
  </si>
  <si>
    <t>HY-585</t>
  </si>
  <si>
    <t>Nâng cấp, mở rộng Tuyến đường Bến làng Đình-Hòan Thiện</t>
  </si>
  <si>
    <t>CLN 0,03 ha; RSX 0,02 ha</t>
  </si>
  <si>
    <t>HY-586</t>
  </si>
  <si>
    <t>Nâng cấp, mở rộng tuyến từ tuyến đường từ nhà Bê Hường đến vườn nhà ông Giang</t>
  </si>
  <si>
    <t>Thôn 5 Thống Nhất</t>
  </si>
  <si>
    <t>HY-587</t>
  </si>
  <si>
    <t>Nâng cấp, mở rộng tuyến từ tuyến đường thôn 7 Thống Nhất đi nhà ông Học Văn</t>
  </si>
  <si>
    <t>HY-588</t>
  </si>
  <si>
    <t>Nâng cấp, mở rộng tuyến từ Tuyến đường trường THYH đến nhà Tuất Khoa</t>
  </si>
  <si>
    <t>Thôn 7 Thống Nhất</t>
  </si>
  <si>
    <t>HY-589</t>
  </si>
  <si>
    <t>Nâng cấp, mở rộng tuyến từ tuyến đường 6 Minh Phú đến thôn 8 Minh Phú</t>
  </si>
  <si>
    <t>CLN 0,02 ha; RSX 0,1 ha</t>
  </si>
  <si>
    <t>Thôn 6 Minh Phú</t>
  </si>
  <si>
    <t>HY-590</t>
  </si>
  <si>
    <t>Nâng cấp, mở rộng tuyến từ thôn 9 Minh Phú  đến thôn 1 Minh Phú (QL2)</t>
  </si>
  <si>
    <t>Thôn 9 Minh Phú</t>
  </si>
  <si>
    <t>HY-591</t>
  </si>
  <si>
    <t>Nâng cấp, mở rộng Tuyến đường từ nhà Văn hóa thôn đến nhà ông  Vui</t>
  </si>
  <si>
    <t>Thôn 1 Yên Lập</t>
  </si>
  <si>
    <t>HY-592</t>
  </si>
  <si>
    <t>Nâng cấp, mở rộng Tuyến đường từ Trung tâm thôn đến ông Chương</t>
  </si>
  <si>
    <t>CLN 1,5 ha; RSX 1,5 ha</t>
  </si>
  <si>
    <t>HY-593</t>
  </si>
  <si>
    <t>Nâng cấp, mở rộng Tuyến đường từ cây Chám đi khu chín đát</t>
  </si>
  <si>
    <t>HY-594</t>
  </si>
  <si>
    <t>Nâng cấp, mở rộng Tuyến đường từ trung tâm thôn đến nhà ông Thắng</t>
  </si>
  <si>
    <t>CLN 0,4 ha; RSX 0,4 ha</t>
  </si>
  <si>
    <t>HY-595</t>
  </si>
  <si>
    <t>Nâng cấp, mở rộng Tuyến đường từ trung tâm thôn đến nhà ông Hợp</t>
  </si>
  <si>
    <t>CLN 0,4 ha; RSX 0,5 ha</t>
  </si>
  <si>
    <t>HY-596</t>
  </si>
  <si>
    <t>Nâng cấp, mở rộng Tuyến đường từ trung tâm thôn đến nhà  ông Bình</t>
  </si>
  <si>
    <t>CLN 0,35 ha; RSX 0,4 ha</t>
  </si>
  <si>
    <t>HY-597</t>
  </si>
  <si>
    <t>Nâng cấp, mở rộng Tuyến đường từ trung tâm thôn đến nhà ông Quan</t>
  </si>
  <si>
    <t>HY-407</t>
  </si>
  <si>
    <t>Nâng cấp, mở rộng trục đường Thôn Lục Sơn</t>
  </si>
  <si>
    <t>HY-408</t>
  </si>
  <si>
    <t>Nâng cấp, mở rộng trục đường đi thôn Cao Đường</t>
  </si>
  <si>
    <t>HY-410</t>
  </si>
  <si>
    <t xml:space="preserve">Nâng cấp, mở rộng trục đường Sơn Thủy đi Km9 QL2 Hùng An- Bắc Quang, Hà Giang </t>
  </si>
  <si>
    <t>HY-411</t>
  </si>
  <si>
    <t>Nâng cấp, mở rộng trục đường Bến bơi đi Khuẩy Ít Bắc đi Bắc Quang, Hà Giang</t>
  </si>
  <si>
    <t>HY-413</t>
  </si>
  <si>
    <t>Nâng cấp, mở rộng Tuyến đường nội thôn Bơi: Đầu tuyến từ nhà văn hóa thôn Bơi đến đường kéo dài Phù Lưu – Minh Dân – Minh Khương</t>
  </si>
  <si>
    <t>BHK 0,05 ha; CLN 0,4 ha; NTS 0,05 ha; RSX 0,25 ha</t>
  </si>
  <si>
    <t>Thôn Bơi</t>
  </si>
  <si>
    <t>HY-550</t>
  </si>
  <si>
    <t>Nâng cấp, mở rộng Tuyến đường từ đường ĐT 189 đi bến đò thôn Bơi</t>
  </si>
  <si>
    <t>BHK 0,08 ha; CLN 0,32 ha; NTS 0,1 ha; RSX 0,2 ha</t>
  </si>
  <si>
    <t>Thôn Lục Sơn</t>
  </si>
  <si>
    <t>HY-412</t>
  </si>
  <si>
    <t>Nâng cấp, mở rộng đường trục thôn, liên thôn: Tuyến 3</t>
  </si>
  <si>
    <t>CLN 0,07 ha; RSX 0,08 ha</t>
  </si>
  <si>
    <t>QUY HOẠCH SỬ DỤNG ĐẤT ĐẾN NĂM 2030 CỦA HUYỆN HÀM YÊN</t>
  </si>
  <si>
    <t>Đơn vị tính: ha</t>
  </si>
  <si>
    <t>STT</t>
  </si>
  <si>
    <t>Chỉ tiêu</t>
  </si>
  <si>
    <t>Mã</t>
  </si>
  <si>
    <t>Diện tích cấp tỉnh
phân bổ</t>
  </si>
  <si>
    <t>Diện tích cấp huyện xác định, xác định bổ sung</t>
  </si>
  <si>
    <t>Tổng diện tích</t>
  </si>
  <si>
    <t>Phân theo đơn vị hành chính</t>
  </si>
  <si>
    <t>TT Tân Yên</t>
  </si>
  <si>
    <t>Xã Nhân Mục</t>
  </si>
  <si>
    <t>Xã Bằng Cốc</t>
  </si>
  <si>
    <t>Xã Thành Long</t>
  </si>
  <si>
    <t>Xã Bình Xa</t>
  </si>
  <si>
    <t>Xã Thái Hoà</t>
  </si>
  <si>
    <t>Xã Thái Sơn</t>
  </si>
  <si>
    <t>Xã Minh Hương</t>
  </si>
  <si>
    <t>Xã Minh Dân</t>
  </si>
  <si>
    <t>Xã Minh Khương</t>
  </si>
  <si>
    <t>Xã Phù Lưu</t>
  </si>
  <si>
    <t>Xã Tân Thành</t>
  </si>
  <si>
    <t>Xã Yên Thuận</t>
  </si>
  <si>
    <t>Xã Bạch Xa</t>
  </si>
  <si>
    <t>Xã Yên Lâm</t>
  </si>
  <si>
    <t>Xã Yên Phú</t>
  </si>
  <si>
    <t>Xã Đức Ninh</t>
  </si>
  <si>
    <t>Xã Hùng Đức</t>
  </si>
  <si>
    <t>(6)=(7)+(8)+…</t>
  </si>
  <si>
    <t>TỔNG DIỆN TÍCH TỰ NHIÊN</t>
  </si>
  <si>
    <t>Đất nông nghiệp</t>
  </si>
  <si>
    <t>NNP</t>
  </si>
  <si>
    <t>1.1</t>
  </si>
  <si>
    <t xml:space="preserve">Đất trồng lúa </t>
  </si>
  <si>
    <t>LUA</t>
  </si>
  <si>
    <t>Trong đó: đất chuyên trồng lúa nước</t>
  </si>
  <si>
    <t>LUC</t>
  </si>
  <si>
    <t>1.2</t>
  </si>
  <si>
    <t>Đất trồng cây hàng năm khác</t>
  </si>
  <si>
    <t>HNK</t>
  </si>
  <si>
    <t>1.3</t>
  </si>
  <si>
    <t>Đất trồng cây lâu năm</t>
  </si>
  <si>
    <t>CLN</t>
  </si>
  <si>
    <t>1.4</t>
  </si>
  <si>
    <t>Đất rừng phòng hộ</t>
  </si>
  <si>
    <t>RPH</t>
  </si>
  <si>
    <t>1.5</t>
  </si>
  <si>
    <t>Đất rừng đặc dụng</t>
  </si>
  <si>
    <t>RDD</t>
  </si>
  <si>
    <t>1.6</t>
  </si>
  <si>
    <t>Đất rừng sản xuất</t>
  </si>
  <si>
    <t>RSX</t>
  </si>
  <si>
    <t>1.7</t>
  </si>
  <si>
    <t>Đất nuôi trồng thuỷ sản</t>
  </si>
  <si>
    <t>NTS</t>
  </si>
  <si>
    <t>1.8</t>
  </si>
  <si>
    <t>Đất nông nghiệp khác</t>
  </si>
  <si>
    <t>NKH</t>
  </si>
  <si>
    <t>Đất phi nông nghiệp</t>
  </si>
  <si>
    <t>PNN</t>
  </si>
  <si>
    <t>2.1</t>
  </si>
  <si>
    <t>Đất quốc phòng</t>
  </si>
  <si>
    <t>CQP</t>
  </si>
  <si>
    <t>2.2</t>
  </si>
  <si>
    <t>Đất an ninh</t>
  </si>
  <si>
    <t>CAN</t>
  </si>
  <si>
    <t>2.3</t>
  </si>
  <si>
    <t>Đất khu công nghiệp</t>
  </si>
  <si>
    <t>SKK</t>
  </si>
  <si>
    <t>2.4</t>
  </si>
  <si>
    <t>Đất khu chế xuất</t>
  </si>
  <si>
    <t>SKT</t>
  </si>
  <si>
    <t>2.5</t>
  </si>
  <si>
    <t>Đất cụm công nghiệp</t>
  </si>
  <si>
    <t>SKN</t>
  </si>
  <si>
    <t>2.6</t>
  </si>
  <si>
    <t>Đất thương mại, dịch vụ</t>
  </si>
  <si>
    <t>TMD</t>
  </si>
  <si>
    <t>2.7</t>
  </si>
  <si>
    <t>Đất cơ sở sản xuất phi nông nghiệp</t>
  </si>
  <si>
    <t>SKC</t>
  </si>
  <si>
    <t>2.8</t>
  </si>
  <si>
    <t>Đất sử dụng cho hoạt động khoáng sản</t>
  </si>
  <si>
    <t>SKS</t>
  </si>
  <si>
    <t>2.9</t>
  </si>
  <si>
    <t>Đất phát triển hạ tầng cấp quốc gia, cấp tỉnh, cấp huyện, cấp xã</t>
  </si>
  <si>
    <t>DHT</t>
  </si>
  <si>
    <t>2.9.1</t>
  </si>
  <si>
    <t>Đất giao thông</t>
  </si>
  <si>
    <t>DGT</t>
  </si>
  <si>
    <t>2.9.2</t>
  </si>
  <si>
    <t>Đất thuỷ lợi</t>
  </si>
  <si>
    <t>DTL</t>
  </si>
  <si>
    <t>2.9.3</t>
  </si>
  <si>
    <t>Đất công trình năng lượng</t>
  </si>
  <si>
    <t>DNL</t>
  </si>
  <si>
    <t>2.9.4</t>
  </si>
  <si>
    <t>Đất CT bưu chính viễn thông</t>
  </si>
  <si>
    <t>DBV</t>
  </si>
  <si>
    <t>2.9.5</t>
  </si>
  <si>
    <t>Đất cơ sở văn hoá</t>
  </si>
  <si>
    <t>DVH</t>
  </si>
  <si>
    <t>2.9.6</t>
  </si>
  <si>
    <t>Đất cơ sở y tế</t>
  </si>
  <si>
    <t>DYT</t>
  </si>
  <si>
    <t>2.9.7</t>
  </si>
  <si>
    <t>Đất cơ sở giáo dục - Đào tạo</t>
  </si>
  <si>
    <t>DGD</t>
  </si>
  <si>
    <t>2.9.8</t>
  </si>
  <si>
    <t>Đất cơ sở thể dục - thể thao</t>
  </si>
  <si>
    <t>DTT</t>
  </si>
  <si>
    <t>2.9.9</t>
  </si>
  <si>
    <t>Đất cơ sở nghiên cứu khoa học</t>
  </si>
  <si>
    <t>DKH</t>
  </si>
  <si>
    <t>2.9.10</t>
  </si>
  <si>
    <t>Đất cơ sở dịch vụ về xã hội</t>
  </si>
  <si>
    <t>DXH</t>
  </si>
  <si>
    <t>2.9.11</t>
  </si>
  <si>
    <t>Đất chợ</t>
  </si>
  <si>
    <t>DCH</t>
  </si>
  <si>
    <t>2.10</t>
  </si>
  <si>
    <t>Đất di tích lịch sử - văn hóa</t>
  </si>
  <si>
    <t>DDT</t>
  </si>
  <si>
    <t>2.11</t>
  </si>
  <si>
    <t>Đất danh lam thắng cảnh</t>
  </si>
  <si>
    <t>DDL</t>
  </si>
  <si>
    <t>2.12</t>
  </si>
  <si>
    <t>Đất bãi thải, xử lý chất thải</t>
  </si>
  <si>
    <t>DRA</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</si>
  <si>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</si>
  <si>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</si>
  <si>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</si>
  <si>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</si>
  <si>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</si>
  <si>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</si>
  <si>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</si>
  <si>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</si>
  <si>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</si>
  <si>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</si>
  <si>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</si>
  <si>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</si>
  <si>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</si>
  <si>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</si>
  <si>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DNG</t>
  </si>
  <si>
    <t>2.18</t>
  </si>
  <si>
    <t>Đất cơ sở tôn giáo</t>
  </si>
  <si>
    <t>TON</t>
  </si>
  <si>
    <t>2.19</t>
  </si>
  <si>
    <t>Đất nghĩa trang, nghĩa địa</t>
  </si>
  <si>
    <t>NTD</t>
  </si>
  <si>
    <t>2.20</t>
  </si>
  <si>
    <t xml:space="preserve">Đất sản xuất vật liệu xây dựng </t>
  </si>
  <si>
    <t>SKX</t>
  </si>
  <si>
    <t>2.21</t>
  </si>
  <si>
    <t>Đất sinh hoạt cộng đồng</t>
  </si>
  <si>
    <t>DSH</t>
  </si>
  <si>
    <t>2.22</t>
  </si>
  <si>
    <t>Đất khu vui chơi, giải trí công cộng</t>
  </si>
  <si>
    <t>DKV</t>
  </si>
  <si>
    <t>2.23</t>
  </si>
  <si>
    <t>Đất cơ sở tín ngưỡng</t>
  </si>
  <si>
    <t>TIN</t>
  </si>
  <si>
    <t>2.24</t>
  </si>
  <si>
    <t>Đất sông, ngòi, kênh, rạch, suối</t>
  </si>
  <si>
    <t>SON</t>
  </si>
  <si>
    <t>2.25</t>
  </si>
  <si>
    <t>Đất có mặt nước chuyên dùng</t>
  </si>
  <si>
    <t>MNC</t>
  </si>
  <si>
    <t>2.26</t>
  </si>
  <si>
    <t>Đất phi nông nghiệp khác</t>
  </si>
  <si>
    <t>PNK</t>
  </si>
  <si>
    <t>Đất chưa sử dụng</t>
  </si>
  <si>
    <t>CSD</t>
  </si>
  <si>
    <t>Đất khu công nghệ cao</t>
  </si>
  <si>
    <t>KCN</t>
  </si>
  <si>
    <t>Đất khu kinh tế</t>
  </si>
  <si>
    <t>KKT</t>
  </si>
  <si>
    <t>Đất đô thị</t>
  </si>
  <si>
    <t>KDT</t>
  </si>
  <si>
    <t>II</t>
  </si>
  <si>
    <t>KHU CHỨC NĂNG*</t>
  </si>
  <si>
    <t>Khu vực chuyên trồng lúa nước</t>
  </si>
  <si>
    <t>KVL</t>
  </si>
  <si>
    <t>Khu vực chuyên trồng cây công nghiệp lâu năm</t>
  </si>
  <si>
    <t>KVN</t>
  </si>
  <si>
    <t>Khu vực rừng phòng hộ</t>
  </si>
  <si>
    <t>KPH</t>
  </si>
  <si>
    <t>Khu vực rừng đặc dụng</t>
  </si>
  <si>
    <t>KDD</t>
  </si>
  <si>
    <t>Khu vực rừng sản xuất</t>
  </si>
  <si>
    <t>KSX</t>
  </si>
  <si>
    <t>Khu vực công nghiệp, cụm công nghiệp</t>
  </si>
  <si>
    <t>KKN</t>
  </si>
  <si>
    <t>Khu đô thị-thương mại - dịch vụ</t>
  </si>
  <si>
    <t>KDV</t>
  </si>
  <si>
    <t>Khu du lịch</t>
  </si>
  <si>
    <t>KDL</t>
  </si>
  <si>
    <t>Khu ở, làng nghề, sản xuất phi nông nghiệp nông thôn</t>
  </si>
  <si>
    <t>KON</t>
  </si>
  <si>
    <t>DIỆN TÍCH CHUYỂN MỤC ĐÍCH SỬ DỤNG ĐẤT TRONG KỲ QUY HOẠCH PHÂN BỔ ĐẾN TỪNG ĐƠN VỊ HÀNH CHÍNH CẤP XÃ CỦA HUYỆN HÀM YÊN</t>
  </si>
  <si>
    <t>Chỉ tiêu sử dụng đất</t>
  </si>
  <si>
    <t>Diện tích phân theo đơn vị hành chính</t>
  </si>
  <si>
    <t>Đất nông nghiệp chuyển sang phi nông nghiệp</t>
  </si>
  <si>
    <t>NNP/PNN</t>
  </si>
  <si>
    <t>Đất trồng lúa</t>
  </si>
  <si>
    <t>LUA/PNN</t>
  </si>
  <si>
    <t>Trong đó: Đất chuyên trồng lúa nước</t>
  </si>
  <si>
    <t>LUC/PNN</t>
  </si>
  <si>
    <t>HNK/PNN</t>
  </si>
  <si>
    <t>CLN/PNN</t>
  </si>
  <si>
    <t>RPH/PNN</t>
  </si>
  <si>
    <t>RDD/PNN</t>
  </si>
  <si>
    <t>RSX/PNN</t>
  </si>
  <si>
    <t>NTS/PNN</t>
  </si>
  <si>
    <t>Đất làm muối</t>
  </si>
  <si>
    <t>LMU/PNN</t>
  </si>
  <si>
    <t>1.9</t>
  </si>
  <si>
    <t>NKH/PNN</t>
  </si>
  <si>
    <t>2</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</si>
  <si>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</si>
  <si>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</si>
  <si>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</si>
  <si>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</si>
  <si>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</si>
  <si>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</si>
  <si>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</si>
  <si>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</si>
  <si>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</si>
  <si>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</si>
  <si>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</si>
  <si>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</si>
  <si>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</si>
  <si>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</si>
  <si>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RPH/NKR(a)</t>
  </si>
  <si>
    <t>RDD/NKR(a)</t>
  </si>
  <si>
    <t>RSX/NKR(a)</t>
  </si>
  <si>
    <t>Đất phi nông nghiệp không phải là đất ở chuyển sang đất ở</t>
  </si>
  <si>
    <t>PKO/OCT</t>
  </si>
  <si>
    <t>DIỆN TÍCH ĐẤT CHƯA SỬ DỤNG ĐƯA VÀO SỬ DỤNG TRONG KỲ QUY HOẠCH PHÂN BỔ ĐẾN TỪNG ĐƠN VỊ HÀNH CHÍNH CẤP XÃ CỦA HUYỆN HÀM YÊN</t>
  </si>
  <si>
    <t>(1)</t>
  </si>
  <si>
    <t>(2)</t>
  </si>
  <si>
    <t>(3)</t>
  </si>
  <si>
    <t>LMU</t>
  </si>
  <si>
    <t>Đất có di tích lịch sử - văn hóa</t>
  </si>
  <si>
    <t>Đất làm nghĩa trang, nghĩa địa</t>
  </si>
  <si>
    <t>Đất sản xuất vật liệu xây dựng</t>
  </si>
  <si>
    <t>Biểu 01</t>
  </si>
  <si>
    <t>Biểu 02</t>
  </si>
  <si>
    <t>Biểu 03</t>
  </si>
  <si>
    <t>Biểu 10/CH</t>
  </si>
  <si>
    <t>DANH MỤC CÁC CÔNG TRÌNH, DỰ ÁN THỰC HIỆN TRONG KỲ QUY HOẠCH SỬ DỤNG ĐẤT  HUYỆN HÀM YÊN GIAI ĐOẠN 2021-2030</t>
  </si>
  <si>
    <t>Ký hiệu trên bản đồ</t>
  </si>
  <si>
    <t>Mã QH</t>
  </si>
  <si>
    <t>Tên dự án, công trình</t>
  </si>
  <si>
    <t>Diện tích quy hoạch (ha)</t>
  </si>
  <si>
    <t>Sử dụng vào loại đất</t>
  </si>
  <si>
    <t>Địa điểm
thực hiện dự án, công trình</t>
  </si>
  <si>
    <t>Loại công trình</t>
  </si>
  <si>
    <t>Công trình năm</t>
  </si>
  <si>
    <t>Căn cứ pháp lý</t>
  </si>
  <si>
    <t>Tổ (Thôn, xóm)</t>
  </si>
  <si>
    <t>Xã, thị trấn</t>
  </si>
  <si>
    <t>Tổng số: 835 công trình, dự án</t>
  </si>
  <si>
    <t>I</t>
  </si>
  <si>
    <t>Đất quốc phòng (6 công trình)</t>
  </si>
  <si>
    <t>HY-1</t>
  </si>
  <si>
    <t>Trận địa phòng không 12,7 ly TT Tân Yên</t>
  </si>
  <si>
    <t>TDP Tân Phú</t>
  </si>
  <si>
    <t>Chuyển tiếp</t>
  </si>
  <si>
    <t>2021-2030</t>
  </si>
  <si>
    <t>BC số 3924/BC-BCH ngày 10/10/2020 của bộ chỉ  huy quân sự tỉnh TQ</t>
  </si>
  <si>
    <t>HY-8</t>
  </si>
  <si>
    <t>Trận địa phòng không 12,7 ly xã Yên Phú</t>
  </si>
  <si>
    <t>Thôn 5 Minh Phú</t>
  </si>
  <si>
    <t>HY-23</t>
  </si>
  <si>
    <t>Quy hoạch cải tạo Hang Cao</t>
  </si>
  <si>
    <t>Thôn Thống Nhất 2</t>
  </si>
  <si>
    <t>CT mới</t>
  </si>
  <si>
    <t>HY-7</t>
  </si>
  <si>
    <t>Thao trường huấn luyện tổng hợp huyện Hàm Yên</t>
  </si>
  <si>
    <t xml:space="preserve">NHK 11,00 ha; RSX 31,80 ha; </t>
  </si>
  <si>
    <t>Thôn Đo</t>
  </si>
  <si>
    <t>HY-19</t>
  </si>
  <si>
    <t>Thao trường huấn luyện tổng hợp TT Tân Yên</t>
  </si>
  <si>
    <t>TDP Ba Trãng</t>
  </si>
  <si>
    <t>HY-20</t>
  </si>
  <si>
    <t>Trụ sở chỉ huy Ban CHQS huyện Hàm Yên</t>
  </si>
  <si>
    <t>TDP Tân Yên</t>
  </si>
  <si>
    <t>Đất an ninh (19 công trình)</t>
  </si>
  <si>
    <t>HY-26</t>
  </si>
  <si>
    <t>Khu tiếp dân và giải quyết các công việc hành chính của Công an huyện Hàm Yên, tỉnh Tuyên Quang</t>
  </si>
  <si>
    <t>TDP Cống Đôi</t>
  </si>
  <si>
    <t>HY-27</t>
  </si>
  <si>
    <t>Xây dựng trụ sở làm việc của công an TT Tân Yên</t>
  </si>
  <si>
    <t>VB số 4561/CAT-PH10 ngày 24/8/2020 của CA tỉnh TQ</t>
  </si>
  <si>
    <t>HY-28</t>
  </si>
  <si>
    <t>Xây dựng trụ sở làm việc của công an xã Bạch Xa</t>
  </si>
  <si>
    <t>HY-29</t>
  </si>
  <si>
    <t>Xây dựng trụ sở làm việc của công an xã Bằng Cốc</t>
  </si>
  <si>
    <t>HY-30</t>
  </si>
  <si>
    <t>Xây dựng trụ sở làm việc của công an xã Bình Xa</t>
  </si>
  <si>
    <t>HY-31</t>
  </si>
  <si>
    <t>Xây dựng trụ sở làm việc của công an xã Đức Ninh</t>
  </si>
  <si>
    <t>HY-32</t>
  </si>
  <si>
    <t>Xây dựng trụ sở làm việc của công an xã Hùng Đức</t>
  </si>
  <si>
    <t>HY-33</t>
  </si>
  <si>
    <t>Xây dựng trụ sở làm việc của công an xã Minh Hương</t>
  </si>
  <si>
    <t>HY-34</t>
  </si>
  <si>
    <t>Xây dựng trụ sở làm việc của công an xã Minh Khương</t>
  </si>
  <si>
    <t>HY-35</t>
  </si>
  <si>
    <t>Xây dựng trụ sở làm việc của công an xã Nhân Mục</t>
  </si>
  <si>
    <t>HY-36</t>
  </si>
  <si>
    <t>Xây dựng trụ sở trụ sở làm việc của công an xã Phù Lưu</t>
  </si>
  <si>
    <t>Thôn Quang</t>
  </si>
  <si>
    <t>HY-37</t>
  </si>
  <si>
    <t>Xây dựng trụ sở làm việc của công an Xã Thái Hòa</t>
  </si>
  <si>
    <t>Xã Thái Hòa</t>
  </si>
  <si>
    <t>HY-38</t>
  </si>
  <si>
    <t>Xây dựng trụ sở làm việc của công an xã Tân Thành</t>
  </si>
  <si>
    <t>HY-39</t>
  </si>
  <si>
    <t>Xây dựng trụ sở làm việc của công an xã Thành Long</t>
  </si>
  <si>
    <t>HY-40</t>
  </si>
  <si>
    <t>Xây dựng trụ sở làm việc của công an  xã Yên Lâm</t>
  </si>
  <si>
    <t>HY-41</t>
  </si>
  <si>
    <t>Xây dựng trụ sở làm việc của công an xã Yên Phú</t>
  </si>
  <si>
    <t>HY-42</t>
  </si>
  <si>
    <t>Xây dựng trụ sở làm việc của công an xã Yên Thuận</t>
  </si>
  <si>
    <t>HY-58</t>
  </si>
  <si>
    <t>Xây dựng trụ sở làm việc của công an xã Minh Dân</t>
  </si>
  <si>
    <t xml:space="preserve">Thôn Trung Tâm </t>
  </si>
  <si>
    <t>HY-629</t>
  </si>
  <si>
    <t>Xây dựng trụ sở làm việc của công an xã Thái Sơn</t>
  </si>
  <si>
    <t>Thôn 4 Thái Bình</t>
  </si>
  <si>
    <t>III</t>
  </si>
  <si>
    <t>Đất xây dựng cụm công nghiệp (2 công trình)</t>
  </si>
  <si>
    <t>HY-116</t>
  </si>
  <si>
    <t>Cụm công nghiệp Tân Thành</t>
  </si>
  <si>
    <t>CLN 2,0 ha; RSX 8,55 ha; NTS 2,8 ha; NTD 0,5 ha; DGT 1,26 ha</t>
  </si>
  <si>
    <t>Điều chỉnh quy hoạch</t>
  </si>
  <si>
    <t>HY-679</t>
  </si>
  <si>
    <t>Cụm công nghiệp phía Nam huyện Hàm Yên</t>
  </si>
  <si>
    <t>CLN 25 ha; LUK 3 ha; RSX 20,5 ha; NTS 1,5 ha</t>
  </si>
  <si>
    <t>IV</t>
  </si>
  <si>
    <t>Đất thương mại, dịch vụ (64 công trình)</t>
  </si>
  <si>
    <t>HY-60</t>
  </si>
  <si>
    <t>Khu du lịch sinh thái Nam Phong - Ba Trãng</t>
  </si>
  <si>
    <t>CLN 3,66 ha; RSX 4,95 ha; NTS 3,19 ha; DGT 0,02 ha</t>
  </si>
  <si>
    <t>HY-63</t>
  </si>
  <si>
    <t>Khu du lịch sinh thái Hồ Khởn</t>
  </si>
  <si>
    <t>LUC 0,95 ha; BHK 3,80 ha; CLN 52 ha; RSX 55,50 ha; NTS 0,75 ha</t>
  </si>
  <si>
    <t>Thôn Khởn</t>
  </si>
  <si>
    <t>HY-69</t>
  </si>
  <si>
    <t>Khu du lịch đón tiếp khách du lịch tại thắng cảnh Cham Chu</t>
  </si>
  <si>
    <t>Thôn Xít Xa</t>
  </si>
  <si>
    <t>HY-77</t>
  </si>
  <si>
    <t>Khu đón tiếp khách du lịch Thác Cái, Thác Lăn, Động Tiên</t>
  </si>
  <si>
    <t>NCS</t>
  </si>
  <si>
    <t>Thôn 3 Thống Nhất</t>
  </si>
  <si>
    <t>HY-109</t>
  </si>
  <si>
    <t>Nhà Ban quản lý khu du lịch sinh thái Cao Đường xã Yên Thuận</t>
  </si>
  <si>
    <t>Thôn Cao Đường</t>
  </si>
  <si>
    <t>HY-713</t>
  </si>
  <si>
    <t>Xây dưng điểm du lịch tại thác Mạ Héc, xã Phù Lưu (làm đường, tôn tạo khu vực tắm,..)</t>
  </si>
  <si>
    <t>HY-80</t>
  </si>
  <si>
    <t>Quy hoạch khu dịch vụ đào tạo lái xe ô tô tại xã Thái Hòa</t>
  </si>
  <si>
    <t>NHK</t>
  </si>
  <si>
    <t>HY-81</t>
  </si>
  <si>
    <t>Trạm dừng nghỉ đường bộ Quốc lộ 2, xã Thái Sơn, huyện Hàm Yên</t>
  </si>
  <si>
    <t>LUK 0,3 ha; BHK 0,3 ha; CLN 0,2 ha</t>
  </si>
  <si>
    <t>QĐ số 425/QĐ-UBND ngày 30/11/2017 của UBND tỉnh Tuyên Quang</t>
  </si>
  <si>
    <t>HY-61</t>
  </si>
  <si>
    <t>Quy hoạch chi tiết xây dựng Khu thương mại, dịch vụ và nhà ở tại trụ sở HĐNH-UBND huyện cũ, TT Tân Yên</t>
  </si>
  <si>
    <t>TDP Tân Tiến</t>
  </si>
  <si>
    <t>HY-59</t>
  </si>
  <si>
    <t>Quy hoạch chi tiết khu dịch vụ thương mại , nhà ở công nhân và giới thiệu sản phẩm huyện Hàm Yên (gần Trung tâm dạy nghề huyện Hàm Yên), xã Tân Thành</t>
  </si>
  <si>
    <t>HY-65</t>
  </si>
  <si>
    <t>Quy hoạch tổ hợp thương mại dịch vụ xã Phù Lưu</t>
  </si>
  <si>
    <t>Thôn Thọ</t>
  </si>
  <si>
    <t>HY-72</t>
  </si>
  <si>
    <t>Quy hoạch tổ hợp thương mại dịch vụ xã Bạch Xa</t>
  </si>
  <si>
    <t>Làng Ẻn</t>
  </si>
  <si>
    <t>HY-75</t>
  </si>
  <si>
    <t>Quy hoạch chi tiết và xây dựng khu dịch vụ thương mại, và giới thiệu sản phẩm huyện Hàm Yên, tỉnh Tuyên Quang (tại km 45+700, thôn 5 Minh Phú, xã Yên Phú bám theo tuyến đường Quốc lộ 2 Tuyên Quang - Hà Giang)</t>
  </si>
  <si>
    <t>HY-76</t>
  </si>
  <si>
    <t>Quy hoạch khu dịch vụ Dốc Đèn, xã Yên Phú</t>
  </si>
  <si>
    <t>Thôn 5 Minh Phú, xã Yên Phú</t>
  </si>
  <si>
    <t>HY-78</t>
  </si>
  <si>
    <t>Quy hoạch chi tiết xây dựng khu Thương mại và dịch vụ trung tâm xã Minh Dân, huyện Hàm Yên</t>
  </si>
  <si>
    <t>HY-83</t>
  </si>
  <si>
    <t>Quy hoạch chi tiết khu ẩm thực bờ sông TDP Bắc Mục, Bắc Yên, Tân Bắc, thị trấn Tân Yên, huyện Hàm Yên, tỉnh Tuyên Quang</t>
  </si>
  <si>
    <t>BHK</t>
  </si>
  <si>
    <t>TDP Bắc Mục, Bắc Yên, Tân Bắc</t>
  </si>
  <si>
    <t>HY-84</t>
  </si>
  <si>
    <t>Quy hoạch chi tiết xây dựng Khu thương mại và dịch vụ TDP Tân Yên, TT Tân Yên, huyện Hàm Yên (Km40 đường QL 2)</t>
  </si>
  <si>
    <t>LUC 0,11 ha; BHK 0,1 ha</t>
  </si>
  <si>
    <t>HY-853</t>
  </si>
  <si>
    <t>Quy hoạch khu dịch vụ, thương mại thị trấn Tân Yên (trạm BVTV cũ)</t>
  </si>
  <si>
    <t>HY-856</t>
  </si>
  <si>
    <t>Quy hoạch khu thương mại, dịch vụ tổng hợp TT Tân Yên</t>
  </si>
  <si>
    <t>TDP Tân Bình</t>
  </si>
  <si>
    <t>HY-865</t>
  </si>
  <si>
    <t>Quy hoạch phát triển quỹ đất thương mại, dịch vụ theo các trục đường đô thị</t>
  </si>
  <si>
    <t>LUC 2 ha; BHK 2 ha; CLN 4 ha; RSX 2 ha</t>
  </si>
  <si>
    <t>HY-554</t>
  </si>
  <si>
    <t>Trung tâm dịch vụ, thương mại xã Thái Sơn (tại điểm trường MN và TH Thái Sơn cũ)</t>
  </si>
  <si>
    <t>HY-85</t>
  </si>
  <si>
    <t>Khu thương mại, dịch vụ, kinh doanh xã Nhân Mục</t>
  </si>
  <si>
    <t>Thôn Xa Hạc</t>
  </si>
  <si>
    <t>HY-627</t>
  </si>
  <si>
    <t>Quy hoạch đất kinh doanh, dịch vụ thôn Cây Chanh 1</t>
  </si>
  <si>
    <t>LUK</t>
  </si>
  <si>
    <t>Thôn Cây Chanh 1</t>
  </si>
  <si>
    <t>HY-628</t>
  </si>
  <si>
    <t>Quy hoạch đất kinh doanh, dịch vụ thôn 20</t>
  </si>
  <si>
    <t>Thôn 20</t>
  </si>
  <si>
    <t>HY-895</t>
  </si>
  <si>
    <t>Quy hoạch khu dịch vụ, thương mại thôn 65, xã Yên Lâm</t>
  </si>
  <si>
    <t>Thôn 65</t>
  </si>
  <si>
    <t>HY-62</t>
  </si>
  <si>
    <t>Điểm thu mua nông sản tại thôn 1 An Thạch</t>
  </si>
  <si>
    <t xml:space="preserve">Thôn 1 An Thạch </t>
  </si>
  <si>
    <t>HY-90</t>
  </si>
  <si>
    <t>Trụ sở hợp tác xã tại thôn Xa Hạc xã Nhân Mục</t>
  </si>
  <si>
    <t>HY-96</t>
  </si>
  <si>
    <t>Trụ sở hợp tác xã tại thôn Ngòi Lộc, xã Minh Khương</t>
  </si>
  <si>
    <t>Thôn Ngòi Lộc</t>
  </si>
  <si>
    <t>HY-107</t>
  </si>
  <si>
    <t>Trụ sở hợp tác xã sản xuất Chè xanh xã Thái Sơn</t>
  </si>
  <si>
    <t>Thôn Quang Trung</t>
  </si>
  <si>
    <t>HY-108</t>
  </si>
  <si>
    <t>Trụ sở hợp tác xã tại thôn Sơn Thủy xã Yên Thuận</t>
  </si>
  <si>
    <t>Thôn Sơn Thủy</t>
  </si>
  <si>
    <t>HY-110</t>
  </si>
  <si>
    <t>Trụ sở hợp tác xã Nông Lâm nghiệp xã Thành Long</t>
  </si>
  <si>
    <t>Thôn Loa</t>
  </si>
  <si>
    <t>HY-111</t>
  </si>
  <si>
    <t>Trụ sở hợp tác xã vịt bầu Minh Hương</t>
  </si>
  <si>
    <t>Thôn Chợ Bợ 2</t>
  </si>
  <si>
    <t>QĐ số 1852/QĐ-UBND ngày 24/8/2020</t>
  </si>
  <si>
    <t>HY-716</t>
  </si>
  <si>
    <t>Trụ sở hợp tác xã chăn nuôi đại gia súc</t>
  </si>
  <si>
    <t>Thôn 1 Thuốc Hạ</t>
  </si>
  <si>
    <t>HY-717</t>
  </si>
  <si>
    <t>Trụ sở hợp tác xã sản xuất và dịch vụ nông nghiệp theo hướng hữu cơ</t>
  </si>
  <si>
    <t>HY-718</t>
  </si>
  <si>
    <t>Trụ sở hợp tác xã chăn nuôi Trâu, bò xã Hùng Đức</t>
  </si>
  <si>
    <t>Thôn Khánh Hùng</t>
  </si>
  <si>
    <t>HY-802</t>
  </si>
  <si>
    <t>Trụ sở hợp tác xã chăn nuôi Trâu, bò xã Thành Long</t>
  </si>
  <si>
    <t>Thôn Hưng Long</t>
  </si>
  <si>
    <t>HY-765</t>
  </si>
  <si>
    <t>Trụ sở hợp tác xã thôn Gạo Đình</t>
  </si>
  <si>
    <t>Thôn Gạo Đình</t>
  </si>
  <si>
    <t>HY-766</t>
  </si>
  <si>
    <t>Trụ sở hợp tác xã thôn Cây Xoan</t>
  </si>
  <si>
    <t>Thôn Cây Xoan</t>
  </si>
  <si>
    <t>HY-783</t>
  </si>
  <si>
    <t>Trụ sở hợp tác xã Minh Hương</t>
  </si>
  <si>
    <t>Thôn 6 Minh Quang</t>
  </si>
  <si>
    <t>HY-797</t>
  </si>
  <si>
    <t>Trụ sở hợp tác vịt bầu xã Minh Hương</t>
  </si>
  <si>
    <t>Thôn 13 Minh Quang</t>
  </si>
  <si>
    <t>HY-811</t>
  </si>
  <si>
    <t>Trụ sở hợp tác xã Dược liệu</t>
  </si>
  <si>
    <t>Thôn 2 Thái Bình</t>
  </si>
  <si>
    <t>HY-812</t>
  </si>
  <si>
    <t>Trụ sở hợp tác xã Rau quả an toàn Đức Ninh</t>
  </si>
  <si>
    <t>DGT 0,03 ha; NTS 0,07 ha; BHK 0,1 ha</t>
  </si>
  <si>
    <t>Thôn Ao Sen 1</t>
  </si>
  <si>
    <t>HY-105</t>
  </si>
  <si>
    <t>Trụ sở hợp tác xã Cá đặc sản xã Thái Hòa</t>
  </si>
  <si>
    <t xml:space="preserve"> KH số 104/KH-UBND ngày 30/12/2016</t>
  </si>
  <si>
    <t>HY-97</t>
  </si>
  <si>
    <t>Trụ sở hợp tác xã Chè Thái Hòa</t>
  </si>
  <si>
    <t>Thôn Quang Thái</t>
  </si>
  <si>
    <t>HY-659</t>
  </si>
  <si>
    <t>Trụ sở hợp tác xã thôn Khánh Hòa</t>
  </si>
  <si>
    <t>Thôn Khánh Hòa</t>
  </si>
  <si>
    <t>HY-103</t>
  </si>
  <si>
    <t>Trụ sở hợp tác xã Cà Chua xã Thành Long</t>
  </si>
  <si>
    <t>HY-866</t>
  </si>
  <si>
    <t>Quy hoạch đất trụ sở hợp tác xã tại xã Yên Lâm</t>
  </si>
  <si>
    <t>HY-867</t>
  </si>
  <si>
    <t>Quy hoạch đất trụ sở hợp tác xã tại xã Bạch Xa</t>
  </si>
  <si>
    <t>HY-868</t>
  </si>
  <si>
    <t>Quy hoạch đất trụ sở hợp tác xã tại xã Phù Lưu</t>
  </si>
  <si>
    <t>HY-869</t>
  </si>
  <si>
    <t>Quy hoạch đất trụ sở hợp tác xã tại xã Minh Dân</t>
  </si>
  <si>
    <t>HY-870</t>
  </si>
  <si>
    <t>Quy hoạch đất trụ sở hợp tác xã tại TT Tân Yên</t>
  </si>
  <si>
    <t>HY-871</t>
  </si>
  <si>
    <t>Quy hoạch đất trụ sở hợp tác xã tại xã Bằng Cốc</t>
  </si>
  <si>
    <t>HY-872</t>
  </si>
  <si>
    <t>Quy hoạch đất trụ sở hợp tác xã tại xã Yên Phú</t>
  </si>
  <si>
    <t>HY-82</t>
  </si>
  <si>
    <t>Cửa hàng kinh doanh xăng dầu tại TDP Tân Phú, TT Tân Yên</t>
  </si>
  <si>
    <t>HY-79</t>
  </si>
  <si>
    <t>Cửa hàng kinh doanh xăng dầu xã Thái Hòa (km27 đường QL 2)</t>
  </si>
  <si>
    <t>LUC 0,15 ha; BHK 0,2 ha</t>
  </si>
  <si>
    <t>Làng Mãn 1</t>
  </si>
  <si>
    <t>HY-74</t>
  </si>
  <si>
    <t>Cửa hàng kinh doanh xăng dầu Km 194+ 900</t>
  </si>
  <si>
    <t>HY-553</t>
  </si>
  <si>
    <t>Cửa hàng kinh doanh xăng dầu tại thôn 3 Minh Phú, xã Yên Phú</t>
  </si>
  <si>
    <t>Thôn 3 Minh Phú</t>
  </si>
  <si>
    <t>Văn bản số: 954/UBND-CN ngày 11/4/2018 của UBND tỉnh Tuyên Quang.</t>
  </si>
  <si>
    <t>HY-70</t>
  </si>
  <si>
    <t>Cửa hàng kinh doanh xăng dầu loại III xã Yên Thuận</t>
  </si>
  <si>
    <t>Cạnh chợ - đối diện UB</t>
  </si>
  <si>
    <t>HY-549</t>
  </si>
  <si>
    <t>BHK 0,08 ha; NTS 0,02 ha</t>
  </si>
  <si>
    <t>Thôn Cầu Treo</t>
  </si>
  <si>
    <t>HY-66</t>
  </si>
  <si>
    <t>Cửa hàng kinh doanh xăng dầu loại III xã Minh Dân</t>
  </si>
  <si>
    <t>Thôn Làng Vai</t>
  </si>
  <si>
    <t>HY-67</t>
  </si>
  <si>
    <t>Cửa hàng kinh doanh xăng dầu loại II xã Hùng Đức</t>
  </si>
  <si>
    <t>Tân Hùng</t>
  </si>
  <si>
    <t>HY-68</t>
  </si>
  <si>
    <t>Cửa hàng kinh doanhxăng dầu loại III xã Bằng Cốc</t>
  </si>
  <si>
    <t>Thôn 5 Phúc Long</t>
  </si>
  <si>
    <t>HY-73</t>
  </si>
  <si>
    <t>Cửa hàng kinh doanh xăng dầu loại II xã Bạch Xa</t>
  </si>
  <si>
    <t>HY-880</t>
  </si>
  <si>
    <t>Đất thương mại, dịch vụ dự trữ trên địa bàn các xã, thị trấn</t>
  </si>
  <si>
    <t>Huyện Hàm Yên</t>
  </si>
  <si>
    <t>V</t>
  </si>
  <si>
    <t>Đất cơ sở sản xuất phi nông nghiệp (41 công trình)</t>
  </si>
  <si>
    <t>HY-86</t>
  </si>
  <si>
    <t>Xưởng tuyển khoáng sản xã Đức Ninh</t>
  </si>
  <si>
    <t>LUC 1,4 ha; CLN 3 ha; RSX 28,75 ha; NTS 0,65 ha; DGT 0,85 ha; NTD 5,2 ha; SON 0,15 ha</t>
  </si>
  <si>
    <t>Thôn Bình Minh</t>
  </si>
  <si>
    <t>HY-87</t>
  </si>
  <si>
    <t>Bãi chứa cát sỏi tại xã Yên Phú</t>
  </si>
  <si>
    <t>Thôn 1A Thống Nhất</t>
  </si>
  <si>
    <t>HY-52</t>
  </si>
  <si>
    <t>Quy hoạch bãi cát sỏi xã Tân Thành</t>
  </si>
  <si>
    <t>Thôn 3 Làng Bát</t>
  </si>
  <si>
    <t>HY-624</t>
  </si>
  <si>
    <t>Khu phụ trợ khai thác cát, sỏi lòng sông Lô</t>
  </si>
  <si>
    <t>Thôn Bợ 1</t>
  </si>
  <si>
    <t>HY-557</t>
  </si>
  <si>
    <t>Điểm tập kết cát sỏi xã Thái Sơn</t>
  </si>
  <si>
    <t>Thôn 3 Thái Thủy, thôn Thái Ninh</t>
  </si>
  <si>
    <t>HY-625</t>
  </si>
  <si>
    <t>Nhà máy sản xuất bột đá trắng xã Yên Phú, huyện Hàm Yên</t>
  </si>
  <si>
    <t>HY-89</t>
  </si>
  <si>
    <t>Khu tiểu thủ công nghiệp tại khu vực Miếu Cả, xã Nhân Mục</t>
  </si>
  <si>
    <t>HY-93</t>
  </si>
  <si>
    <t>Khu phát triển tiểu thủ công nghiệp tại xã Bình Xa</t>
  </si>
  <si>
    <t>Thôn Nam Ninh</t>
  </si>
  <si>
    <t>HY-94</t>
  </si>
  <si>
    <t>Khu sản xuất phi nông nghiệp xã Yên Phú</t>
  </si>
  <si>
    <t>HY-98</t>
  </si>
  <si>
    <t>Nhà điều hành, kho lạnh, kho chứa hàng và các hạng mục phụ trợ nhà máy chế biến nước cam tại xã Tân Thành</t>
  </si>
  <si>
    <t>Thôn 1 Tân Yên</t>
  </si>
  <si>
    <t>HY-855</t>
  </si>
  <si>
    <t>Xưởng chế biến gỗ</t>
  </si>
  <si>
    <t>CLN 0,2 ha; NTS 0,8 ha</t>
  </si>
  <si>
    <t>HY-100</t>
  </si>
  <si>
    <t>Công ty may tại xã Thái Sơn</t>
  </si>
  <si>
    <t>LUC 5,8 ha; CLN 1,2 ha</t>
  </si>
  <si>
    <t>HY-746</t>
  </si>
  <si>
    <t>Nhà máy nước sạch thị trấn Tân Yên</t>
  </si>
  <si>
    <t>TDP Bắc Mục</t>
  </si>
  <si>
    <t>HY-497</t>
  </si>
  <si>
    <t>Nhà máy cung cấp nước và vệ sinh môi trường thôn Đồng Chùa, Ao Vệ, Làng Mãn 1, 2, Tân Thành, Tân Khoa</t>
  </si>
  <si>
    <t>Thôn Đồng Chùa</t>
  </si>
  <si>
    <t>HY-798</t>
  </si>
  <si>
    <t>Nhà máy xử lý nước mặt cấp nước tập trung cho TT Tân Yên, xã Tân Thành, xã Thái Sơn</t>
  </si>
  <si>
    <t>LUC 0,5 ha; BHK 0,1 ha; CLN 0,2 ha; RSX 0,2 ha</t>
  </si>
  <si>
    <t>HY-104</t>
  </si>
  <si>
    <t>Khu cơ sở sản xuất kinh doanh xã Bằng Cốc</t>
  </si>
  <si>
    <t>Thôn Đồng Quảng</t>
  </si>
  <si>
    <t>HY-92</t>
  </si>
  <si>
    <t>Khu chế biến lâm sản xã Bình Xa</t>
  </si>
  <si>
    <t>Đồng Chùa 1</t>
  </si>
  <si>
    <t>HY-95</t>
  </si>
  <si>
    <t>Khu chế biến lâm sản xã Phù Lưu</t>
  </si>
  <si>
    <t>HY-88</t>
  </si>
  <si>
    <t>Khu chế biến lâm sản thôn Tân Hùng, xã Hùng Đức</t>
  </si>
  <si>
    <t>Thôn Tân Hùng</t>
  </si>
  <si>
    <t>HY-555</t>
  </si>
  <si>
    <t>Điểm thu mua chế biến Nông Lâm Sản thôn An Lâm</t>
  </si>
  <si>
    <t>ONT 0,04 ha; CLN 0,66 ha</t>
  </si>
  <si>
    <t>Thôn An Lâm</t>
  </si>
  <si>
    <t>HY-556</t>
  </si>
  <si>
    <t>Điểm thu mua chế biến Nông Lâm Sản thôn 2 Thái Bình</t>
  </si>
  <si>
    <t>CLN 0,4 ha; RSX 0,8 ha</t>
  </si>
  <si>
    <t>HY-626</t>
  </si>
  <si>
    <t>Khu chế biến nông lâm sản thôn Loa</t>
  </si>
  <si>
    <t>HY-676</t>
  </si>
  <si>
    <t>Hợp tác xã Rượu men lá (0,5 ha TMD; 1 ha SKC)</t>
  </si>
  <si>
    <t>LUC 0,7 ha; BHK 0,4 ha; CLN 0,4 ha</t>
  </si>
  <si>
    <t>Thôn Đồng Nhật</t>
  </si>
  <si>
    <t>HY-682</t>
  </si>
  <si>
    <t>Xưởng sản xuất và chế biến chè xã Tân Thành</t>
  </si>
  <si>
    <t>HY-695</t>
  </si>
  <si>
    <t>Điểm thu mua và chế biến chè xã Đức Ninh</t>
  </si>
  <si>
    <t>CLN 0,3 ha; LUK 0,2 ha</t>
  </si>
  <si>
    <t>HY-715</t>
  </si>
  <si>
    <t>Xây dựng trụ sở, xưởng sản xuất và chế biến chè xanh Làng Bát (TMD 0,02 ha; SKC 0,28 ha)</t>
  </si>
  <si>
    <t>HY-745</t>
  </si>
  <si>
    <t>Khu giết mổ gia súc tập trung thị trấn Tân Yên</t>
  </si>
  <si>
    <t>LUC 0,2 ha; LUK 0,8 ha</t>
  </si>
  <si>
    <t>TDP Yên Thịnh</t>
  </si>
  <si>
    <t>HY-91</t>
  </si>
  <si>
    <t>Khu giết mổ tập trung xã Đức Ninh</t>
  </si>
  <si>
    <t>HY-102</t>
  </si>
  <si>
    <t>Nhà xưởng hợp tác xã chế biến nông lâm sản xã Thành Long</t>
  </si>
  <si>
    <t>Thôn Trung Thành 1</t>
  </si>
  <si>
    <t>HY-106</t>
  </si>
  <si>
    <t>Khu sản xuất HTX kinh doanh thịt trâu, bò sạch Hàm Yên (TMD 0,03 ha; SKC 0,07 ha)</t>
  </si>
  <si>
    <t>HY-558</t>
  </si>
  <si>
    <t>Trụ sở và khu sản xuất chế biến của Hợp tác xã Chè Bạch Xa, thôn Cầu Cao II (TMD 0,02 ha; SKC 0,16 ha)</t>
  </si>
  <si>
    <t>Thôn Cầu Cao II</t>
  </si>
  <si>
    <t>HY-658</t>
  </si>
  <si>
    <t>Hợp tác xã Chăn nuôi gia súc, gia cầm xã Thái Hòa</t>
  </si>
  <si>
    <t>Thôn Ao Vệ,  Tân Thành</t>
  </si>
  <si>
    <t>HY-850</t>
  </si>
  <si>
    <t>Quy hoạch đất trụ sở, kinh doanh HTX Yên Lâm</t>
  </si>
  <si>
    <t>Thôn Tháng 10</t>
  </si>
  <si>
    <t>HY-778</t>
  </si>
  <si>
    <t>Hợp tác xã Chăn Nuôi gia cầm xã Thái Hòa</t>
  </si>
  <si>
    <t>Thôn Cây Vải</t>
  </si>
  <si>
    <t>HY-744</t>
  </si>
  <si>
    <t>Hợp tác xã nông lâm nghiệp thị trấn Tân Yên</t>
  </si>
  <si>
    <t>HY-851</t>
  </si>
  <si>
    <t>Mở rộng khu vực phụ trợ, chế biến đá làm vật liệu xây dựng thông thường xã Thái Sơn</t>
  </si>
  <si>
    <t>LUC 0,8 ha; CLN 1,0 ha; RSX 3,6 ha; NCS 1,6 ha</t>
  </si>
  <si>
    <t>HY-876</t>
  </si>
  <si>
    <t>Mở rộng khu phụ trợ mỏ đá hoa Bạch Mã xã Yên Phú</t>
  </si>
  <si>
    <t>NCS 1 ha; LUC 9 ha; CLN 4,5 ha; BHK 6 ha</t>
  </si>
  <si>
    <t>HY-882</t>
  </si>
  <si>
    <t>Mở rộng khu phụ trợ mỏ sắt Cây Quéo</t>
  </si>
  <si>
    <t xml:space="preserve">Thôn Cây Quéo </t>
  </si>
  <si>
    <t>HY-885</t>
  </si>
  <si>
    <t>Điểm dịch vụ cơ khí nông nghiệp thị trấn Tân Yên</t>
  </si>
  <si>
    <t>TDP Tân An</t>
  </si>
  <si>
    <t>HY-897</t>
  </si>
  <si>
    <t>Khu cơ sở sản xuất phi nông nghiệp xã Tân Thành</t>
  </si>
  <si>
    <t>RSX 24 ha; CLN 17,5 ha; DTL 0,8 ha;</t>
  </si>
  <si>
    <t>Thôn 2 Tân Yên, 3 Tân Yên</t>
  </si>
  <si>
    <t>HY-893</t>
  </si>
  <si>
    <t>Đất cơ sở sản xuất phi nông nghiệp dự trữ trên địa bàn các xã, thị trấn</t>
  </si>
  <si>
    <t>VI</t>
  </si>
  <si>
    <t>Đất sử dụng trong hoạt động khoáng sản (10 công trình)</t>
  </si>
  <si>
    <t>HY-45</t>
  </si>
  <si>
    <t>Quy hoạch mỏ Kaolanh Thái Sơn (Lũng Thoong - Làng Đát) (TS 33,4 ha; TL 21,1 ha)</t>
  </si>
  <si>
    <t>RSX 39,6 ha; CLN 12 ha; NTS 2,9 ha</t>
  </si>
  <si>
    <t>Thôn 31, thôn 34 Minh Thái</t>
  </si>
  <si>
    <t>Xã Thái Sơn, Xã Thành Long</t>
  </si>
  <si>
    <t>VB số 256/STNMT-KS ngày 13/3/2017 của STNMT</t>
  </si>
  <si>
    <t>HY-46</t>
  </si>
  <si>
    <t>Dự án đầu tư thăm dò, khai thác mỏ quặng sắt Thẩu Cảy, xã Tân Thành, huyện Hàm Yên, tỉnh Tuyên Quang</t>
  </si>
  <si>
    <t>Giấy phép khai thác khoáng sản số: 08/GP-UBND ngày 10/4/2007</t>
  </si>
  <si>
    <t>HY-760</t>
  </si>
  <si>
    <t>Dự án đầu tư khai thác mỏ quặng sắt khu vực khoáng sản nhỏ lẻ điểm mỏ Ma Long, xã Phù Lưu và khu suối lếch (Gốc mít) xã Tân Thành, huyện Hàm Yên, tỉnh Tuyên Quang. (mỏ và phụ trợ)</t>
  </si>
  <si>
    <t>xã Phù Lưu và khu suối lếch (Gốc mít) xã Tân Thành</t>
  </si>
  <si>
    <t>Xã Tân Thành, Xã Phù Lưu</t>
  </si>
  <si>
    <t>Quyết định chủ trương đầu tư số: 225/QĐ-UBND ngày 12/6/2020 của UBND tỉnh Tuyên Quang</t>
  </si>
  <si>
    <t>HY-44</t>
  </si>
  <si>
    <t>Dự án đầu tư khai thác mỏ quặng sắt khu vực khoáng sản nhỏ lẻ điểm mỏ Làng Mường, xã Phù Lưu, huyện Hàm Yên, tỉnh Tuyên Quang. (mỏ và phụ trợ)</t>
  </si>
  <si>
    <t>Thôn Khuổi Nọi</t>
  </si>
  <si>
    <t>Quyết định chủ trương đầu tư số: 226/QĐ-UBND ngày 12/6/2020 của UBND tỉnh Tuyên Quang</t>
  </si>
  <si>
    <t>HY-47</t>
  </si>
  <si>
    <t>Dự án đầu tư thăm dò, khai thác mỏ quặng sắt thôn Trung Thành 1, xã Thành Long và thôn Hợp Hòa xã Bằng Cốc, huyện Hàm Yên, tỉnh Tuyên Quang</t>
  </si>
  <si>
    <t xml:space="preserve"> thôn Trung Thành 1, xã Thành Long và thôn Hợp Hòa xã Bằng Cốc</t>
  </si>
  <si>
    <t>Xã Thành Long, xã Bằng Cốc</t>
  </si>
  <si>
    <t>Văn bản số: 42/TB-UBND của UBND tỉnh Tuyên Quang ngày 30/6/2020</t>
  </si>
  <si>
    <t>HY-761</t>
  </si>
  <si>
    <t>Dự án đầu tư khai thác mỏ quặng sắt Làng Tề, xã Thái Hòa, huyện Hàm Yên, tỉnh Tuyên Quang. (mỏ và phụ trợ)</t>
  </si>
  <si>
    <t>Quyết định điều chỉnh chủ trương đầu tư số: 145/QĐ-UBND ngày 05/6/2018</t>
  </si>
  <si>
    <t>HY-48</t>
  </si>
  <si>
    <t>Mỏ quặng sắt Cây Vầu</t>
  </si>
  <si>
    <t>HY-874</t>
  </si>
  <si>
    <t>Dự án khai thác mỏ sắt núi Mạ xã Hùng Đức</t>
  </si>
  <si>
    <t>VB số 657/SCT-QLCNKTAT ngày 25/8/2020 của SCT</t>
  </si>
  <si>
    <t>HY-875</t>
  </si>
  <si>
    <t>Dự án khai thác mỏ sắt Soi Thành xã Phù Lưu</t>
  </si>
  <si>
    <t>HY-873</t>
  </si>
  <si>
    <t>Mỏ đá hoa trắng xã Yên Phú (km54-km57)</t>
  </si>
  <si>
    <t>RSX 2,5 ha; NCS 13,6 ha</t>
  </si>
  <si>
    <t>VB số 2073/UBND-TNMT ngày 19/7/2019 của STNMT</t>
  </si>
  <si>
    <t>VII</t>
  </si>
  <si>
    <t>Đất sản xuất vật liệu xây dựng (4 công trình)</t>
  </si>
  <si>
    <t>HY-54</t>
  </si>
  <si>
    <t>Khu sản xuất gạch ép không nung xã Thái Sơn</t>
  </si>
  <si>
    <t>Thôn 4 Thái Bình, Thôn An Lâm</t>
  </si>
  <si>
    <t>HY-55</t>
  </si>
  <si>
    <t>Quy hoạch khu khai thác mỏ đá xã Đức Ninh</t>
  </si>
  <si>
    <t>Thôn Đồng Danh</t>
  </si>
  <si>
    <t>HY-49</t>
  </si>
  <si>
    <t>Mỏ đá phiến thôn Trung Thành 4</t>
  </si>
  <si>
    <t>Thôn Trung Thành 4</t>
  </si>
  <si>
    <t>NQ số 16/NQ-UBND ngày 04/05/2020 của HĐND tỉnh Tuyên Quang</t>
  </si>
  <si>
    <t>HY-50</t>
  </si>
  <si>
    <t>Mỏ đá phiến thôn Thành Công 1</t>
  </si>
  <si>
    <t>Thôn Thành Công 1</t>
  </si>
  <si>
    <t>VIII</t>
  </si>
  <si>
    <t>Đất xây dựng trụ sở cơ quan (17 công trình)</t>
  </si>
  <si>
    <t>HY-803</t>
  </si>
  <si>
    <t>Trụ sở làm việc của Huyện Ủy Hàm Yên</t>
  </si>
  <si>
    <t>HY-804</t>
  </si>
  <si>
    <t>Trụ sở làm việc của HĐND, UBND huyện và các Hạng mục phụ trợ (Đường vào khu công viên cây xanh)</t>
  </si>
  <si>
    <t>QĐ số 1029/QĐ-UBND ngày 13/7/2016 của UBND tỉnh Tuyên Quang</t>
  </si>
  <si>
    <t>HY-805</t>
  </si>
  <si>
    <t>Trụ sở làm việc của phòng Tài chính - kế hoạch huyện Hàm Yên</t>
  </si>
  <si>
    <t>SKC 0,3 ha; SON 0,15 ha</t>
  </si>
  <si>
    <t>QĐ số 4373/QĐ-CT ngày 14/10/2016 của Chủ tịch UBND huyện Hàm Yên</t>
  </si>
  <si>
    <t>HY-113</t>
  </si>
  <si>
    <t>Trụ sở làm việc của Đảng Uỷ, HĐND và UBND xã Bằng Cốc</t>
  </si>
  <si>
    <t>Thôn 4 Mai Hồng</t>
  </si>
  <si>
    <t>QĐ số 633/QĐ-UBND ngày 15/5/2016 của UBND tỉnh Tuyên Quang</t>
  </si>
  <si>
    <t>HY-115</t>
  </si>
  <si>
    <t>Trụ sở làm việc của Đảng Uỷ, HĐND và UBND xã Bạch Xa</t>
  </si>
  <si>
    <t>BHK 0,1 ha; CLN 0,1 ha</t>
  </si>
  <si>
    <t>Thôn Phù Hương</t>
  </si>
  <si>
    <t>HY-559</t>
  </si>
  <si>
    <t>Trụ sở làm việc của Đảng Uỷ, HĐND và UBND xã Minh Dân</t>
  </si>
  <si>
    <t>DCH 0,33 ha; DBV 0,02 ha</t>
  </si>
  <si>
    <t>Thôn Trung Tâm</t>
  </si>
  <si>
    <t>NQ số 849/NQ-HĐND ngày 27/4/2020 của HĐND huyện Hàm Yên</t>
  </si>
  <si>
    <t>HY-125</t>
  </si>
  <si>
    <t>Trụ sở làm việc của Đảng Uỷ, HĐND và UBND xã Thành Long</t>
  </si>
  <si>
    <t>HY-678</t>
  </si>
  <si>
    <t>Khu trung tâm hành chính mới xã Tân Thành (TSC 2,5 ha; DCH 1 ha; TMD 3 ha; DGD 2; DTT 1,5 ha)</t>
  </si>
  <si>
    <t>LUC 2 ha; BHK 4 ha; RSX 2,5 ha; DVH 0,12 ha; DGT 0,5 ha; ONT 0,44 ha; CLN 0,44 ha</t>
  </si>
  <si>
    <t>Thôn 2 Việt Thành</t>
  </si>
  <si>
    <t>HY-854</t>
  </si>
  <si>
    <t>Quy hoạch mở rộng trụ sở làm việc của UBND xã Yên Lâm</t>
  </si>
  <si>
    <t>HY-841</t>
  </si>
  <si>
    <t>Quy hoạch đất dự trữ xây dựng trụ sở cơ quan xã Thái Sơn</t>
  </si>
  <si>
    <t>HY-552</t>
  </si>
  <si>
    <t>Trụ sở làm việc của Ban chỉ huy Quân sự xã Yên Thuận</t>
  </si>
  <si>
    <t>Thôn Bá</t>
  </si>
  <si>
    <t>HY-43</t>
  </si>
  <si>
    <t>Trụ sở làm việc của Ban chỉ huy Quân sự xã Thành Long</t>
  </si>
  <si>
    <t>HY-732</t>
  </si>
  <si>
    <t>Trụ sở làm việc của Ban chỉ huy Quân sự xã Nhân Mục</t>
  </si>
  <si>
    <t>HY-769</t>
  </si>
  <si>
    <t>Trụ sở làm việc của Ban chỉ huy Quân sự xã Phù Lưu</t>
  </si>
  <si>
    <t>HY-785</t>
  </si>
  <si>
    <t>Trụ sở làm việc của Ban chỉ huy Quân sự xã Thái Sơn</t>
  </si>
  <si>
    <t>HY-21</t>
  </si>
  <si>
    <t>Trụ sở làm việc của Ban chỉ huy Quân sự TT Tân Yên</t>
  </si>
  <si>
    <t>TDP Tân Thịnh</t>
  </si>
  <si>
    <t>HY-883</t>
  </si>
  <si>
    <t>Đất xây dựng trụ sở cơ quan dự trữ trên địa bàn các xã, thị trấn</t>
  </si>
  <si>
    <t>IX</t>
  </si>
  <si>
    <t>Đất ở tại đô thị (17 công trình)</t>
  </si>
  <si>
    <t>HY-117</t>
  </si>
  <si>
    <t>Quy hoạch chi tiết xây dựng khu dân cư Bắc Mục, TT Tân Yên, huyện Hàm Yên</t>
  </si>
  <si>
    <t>TMD 0,2 ha; BHK 0,05 ha</t>
  </si>
  <si>
    <t>HY-118</t>
  </si>
  <si>
    <t>Chuyển mục đích sử dụng đất liền kề sang đất ở theo nhu cầu tự giãn TT Tân Yên</t>
  </si>
  <si>
    <t>CLN 6 ha; BHK 0,5 ha; RSX 1 ha; NTS 0,5 ha</t>
  </si>
  <si>
    <t>HY-119</t>
  </si>
  <si>
    <t>Khu đô thị mới huyện Hàm Yên (16 ha ODT; 6 ha TMD)</t>
  </si>
  <si>
    <t>LUC 1,5 ha; BHK 6 ha; CLN 5,5 ha; RSX 5,5 ha; SON 3 ha; ODT 0,5 ha</t>
  </si>
  <si>
    <t>HY-120</t>
  </si>
  <si>
    <t>Điểm dân cư TDP Ba Trãng, thị trấn Tân Yên, huyện Hàm Yên, tỉnh Tuyên Quang (đoạn km172+700 - QL2)</t>
  </si>
  <si>
    <t>LUC 0,8 ha; CLN 0,9 ha</t>
  </si>
  <si>
    <t>QĐ số 182/QĐ-UBND ngày 27/2/2017 của UBND huyện Hàm Yên</t>
  </si>
  <si>
    <t>HY-121</t>
  </si>
  <si>
    <t>Quy hoạch chi tiết và xây dựng điểm dân cư: TDP Tân Bắc, thị trấn Tân Yên, huyện Hàm Yên, tỉnh Tuyên Quang</t>
  </si>
  <si>
    <t>LUC 0,9 ha; BHK 0,3 ha; NTS 0,1 ha; CLN 1,54 ha</t>
  </si>
  <si>
    <t>HY-122</t>
  </si>
  <si>
    <t>Quy hoạch khu dân cư tại TDP Ba Trãng</t>
  </si>
  <si>
    <t>RSX 0,5; CLN 1,0 ha</t>
  </si>
  <si>
    <t>HY-123</t>
  </si>
  <si>
    <t>Quy hoạch chi tiết và xây dựng điểm dân cư: TDP Ba Trãng, thị trấn Tân Yên (đoạn km36+700-QL2), huyện Hàm Yên, tỉnh Tuyên Quang</t>
  </si>
  <si>
    <t>LUC 1 ha; CLN 0,10 ha</t>
  </si>
  <si>
    <t>HY-124</t>
  </si>
  <si>
    <t>ĐGQSDĐ khu dân cư Cống Đôi</t>
  </si>
  <si>
    <t xml:space="preserve"> Cống Đôi</t>
  </si>
  <si>
    <t>HY-126</t>
  </si>
  <si>
    <t>Quy hoạch đất ở dọc quốc lộ 2 giáp xã Thành Long</t>
  </si>
  <si>
    <t>HY-127</t>
  </si>
  <si>
    <t>Khu đô thị TDP Cầu Mới, thị trấn Tân Yên</t>
  </si>
  <si>
    <t>ODT 8 ha; CLN 1 ha; BHK 0,95 ha</t>
  </si>
  <si>
    <t>TDP Cầu Mới</t>
  </si>
  <si>
    <t>QĐsố 1322/QĐ-UBND ngày 17/7/2020 của UBND huyện Hàm Yên</t>
  </si>
  <si>
    <t>HY-623</t>
  </si>
  <si>
    <t>Khu đô thị TDP Tân Yên (6 ha ODT; 3 ha TMD)</t>
  </si>
  <si>
    <t>LUC 4,5 ha; CLN 0,5 ha; ODT 0,05 ha; DGT 0,05 ha; SON 0,1; RSX 3,8 ha</t>
  </si>
  <si>
    <t>HY-748</t>
  </si>
  <si>
    <t>Quy hoạch khu dân cư khu Trạm thực nghiệm</t>
  </si>
  <si>
    <t>CLN 1 ha; RSX 1 ha</t>
  </si>
  <si>
    <t>Tân Trung, Tân Yên</t>
  </si>
  <si>
    <t>HY-749</t>
  </si>
  <si>
    <t>Quy hoạch khu dân cư dọc trục đường Tân Bình đi nghĩa trang Đồng Bàng (khu nhà ông La Văn Đâu)</t>
  </si>
  <si>
    <t>CLN 0,9 ha; RSX 0,9 ha; NTS 0,2 ha</t>
  </si>
  <si>
    <t>HY-750</t>
  </si>
  <si>
    <t>Quy hoạch các khu dân cư, dịch vụ dọc tuyến đường mở mới trục đường đô thị từ km 174+900 đến km 179+260 (QL2)</t>
  </si>
  <si>
    <t>LUC 2 ha; CLN 4 ha; RSX 4 ha</t>
  </si>
  <si>
    <t>Yên Thịnh, Tân Yên, Tân Cương, Tân Quang, Tân Bình</t>
  </si>
  <si>
    <t>HY-861</t>
  </si>
  <si>
    <t>Quy hoạch các khu dân cư dọc tuyến đường Tân Yên - Thái Sơn - Thái Hòa - Đức Ninh (khu vực Tân Yên)</t>
  </si>
  <si>
    <t>LUC 0,5 ha; BHK 0,5 ha; CLN 0,5 ha; RSX 0,5 ha</t>
  </si>
  <si>
    <t>HY-864</t>
  </si>
  <si>
    <t>Quy hoạch phát triển quỹ đất ở trục dọc đô thị</t>
  </si>
  <si>
    <t>HY-892</t>
  </si>
  <si>
    <t>Khu dân cư sau mở rộng trung tâm thị trấn Tân Yên</t>
  </si>
  <si>
    <t>X</t>
  </si>
  <si>
    <t>Đất ở tại nông thôn (123 công trình)</t>
  </si>
  <si>
    <t>HY-128</t>
  </si>
  <si>
    <t>Chuyển mục đích sử dụng đất liền kề sang đất ở theo nhu cầu tự giãn xã Yên Thuận</t>
  </si>
  <si>
    <t>CLN 0,3 ha; BHK 0,3 ha; RSX 0,3 ha; NTS 0,1 ha</t>
  </si>
  <si>
    <t>HY-129</t>
  </si>
  <si>
    <t>Chuyển mục đích sử dụng đất liền kề sang đất ở theo nhu cầu tự giãn xã Bạch Xa</t>
  </si>
  <si>
    <t>HY-130</t>
  </si>
  <si>
    <t>Chuyển mục đích sử dụng đất liền kề sang đất ở theo nhu cầu tự giãn xã Bằng Cốc</t>
  </si>
  <si>
    <t>HY-131</t>
  </si>
  <si>
    <t>Chuyển mục đích sử dụng đất liền kề sang đất ở theo nhu cầu tự giãn xã Đức Ninh</t>
  </si>
  <si>
    <t>CLN 0,5 ha; BHK 0,5 ha; RSX 0,4 ha; NTS 0,1 ha</t>
  </si>
  <si>
    <t>HY-132</t>
  </si>
  <si>
    <t>Chuyển mục đích sử dụng đất liền kề sang đất ở theo nhu cầu tự giãn xã Hùng Đức</t>
  </si>
  <si>
    <t>HY-133</t>
  </si>
  <si>
    <t>Chuyển mục đích sử dụng đất liền kề sang đất ở theo nhu cầu tự giãn xã Minh Dân</t>
  </si>
  <si>
    <t>HY-134</t>
  </si>
  <si>
    <t>Chuyển mục đích sử dụng đất liền kề sang đất ở theo nhu cầu tự giãn xã Minh Hương</t>
  </si>
  <si>
    <t>HY-135</t>
  </si>
  <si>
    <t>Chuyển mục đích sử dụng đất liền kề sang đất ở theo nhu cầu tự giãn xã Minh Khương</t>
  </si>
  <si>
    <t>HY-136</t>
  </si>
  <si>
    <t>Chuyển mục đích sử dụng đất liền kề sang đất ở theo nhu cầu tự giãn xã Nhân Mục</t>
  </si>
  <si>
    <t>HY-137</t>
  </si>
  <si>
    <t>Chuyển mục đích sử dụng đất liền kề sang đất ở theo nhu cầu tự giãn xã Phù Lưu</t>
  </si>
  <si>
    <t>CLN 1 ha; BHK 0,5 ha; RSX 1,4 ha; NTS 0,1 ha</t>
  </si>
  <si>
    <t>HY-138</t>
  </si>
  <si>
    <t>Chuyển mục đích sử dụng đất liền kề sang đất ở theo nhu cầu tự giãn xã Tân Thành</t>
  </si>
  <si>
    <t>CLN 1 ha; BHK 0,5 ha; RSX 0,4 ha; NTS 0,1 ha</t>
  </si>
  <si>
    <t>HY-139</t>
  </si>
  <si>
    <t>Chuyển mục đích sử dụng đất liền kề sang đất ở theo nhu cầu tự giãn xã Thái Hòa</t>
  </si>
  <si>
    <t>HY-140</t>
  </si>
  <si>
    <t>Chuyển mục đích sử dụng đất liền kề sang đất ở theo nhu cầu tự giãn xã Thái Sơn</t>
  </si>
  <si>
    <t>CLN 2 ha; BHK 1 ha; RSX 1,8 ha; NTS 0,2 ha</t>
  </si>
  <si>
    <t>HY-141</t>
  </si>
  <si>
    <t>Chuyển mục đích sử dụng đất liền kề sang đất ở theo nhu cầu tự giãn xã Thành Long</t>
  </si>
  <si>
    <t>HY-142</t>
  </si>
  <si>
    <t>Chuyển mục đích sử dụng đất liền kề sang đất ở theo nhu cầu tự giãn xã Yên Lâm</t>
  </si>
  <si>
    <t>HY-143</t>
  </si>
  <si>
    <t>Chuyển mục đích sử dụng đất liền kề sang đất ở theo nhu cầu tự giãn xã Yên Phú</t>
  </si>
  <si>
    <t>HY-560</t>
  </si>
  <si>
    <t>Chuyển mục đích sử dụng đất liền kề sang đất ở theo nhu cầu tự giãn xã Bình Xa</t>
  </si>
  <si>
    <t>CLN 0,4 ha; BHK 0,3 ha; RSX 0,3 ha; NTS 0,1 ha</t>
  </si>
  <si>
    <t>HY-144</t>
  </si>
  <si>
    <t>Quy hoạch khu dân cư kết hợp khu trưng bày giới thiệu sản phẩm nông sản xã Phù Lưu, huyện Hàm Yên, tỉnh Tuyên Quang</t>
  </si>
  <si>
    <t>LUC 5,0 ha; BHK 0,5 ha; NTS 0,2 ha; CLN 0,8 ha</t>
  </si>
  <si>
    <t>HY-220</t>
  </si>
  <si>
    <t>Quy hoạch khu dân cư thôn Kẽm</t>
  </si>
  <si>
    <t>Thôn Kẽm</t>
  </si>
  <si>
    <t>HY-221</t>
  </si>
  <si>
    <t>Quy hoạch khu dân cư thôn Nà Luộc</t>
  </si>
  <si>
    <t>LUC 1,27 ha; CLN 0,19 ha</t>
  </si>
  <si>
    <t>Thôn Nà Luộc</t>
  </si>
  <si>
    <t>HY-219</t>
  </si>
  <si>
    <t>Quy hoạch điểm dân cư thôn thôn Phù Yên</t>
  </si>
  <si>
    <t>LUC 0,17 ha; BHK 0,43 ha</t>
  </si>
  <si>
    <t>Thôn Phù Yên</t>
  </si>
  <si>
    <t>HY-222</t>
  </si>
  <si>
    <t>Quy hoạch điểm dân cư thôn Ban Nhàm</t>
  </si>
  <si>
    <t>Thôn Ban Nhàm</t>
  </si>
  <si>
    <t>HY-551</t>
  </si>
  <si>
    <t>Quy hoạch điểm dân cư thôn Thọ</t>
  </si>
  <si>
    <t>HY-770</t>
  </si>
  <si>
    <t>Quy hoạch điểm dân cư thôn Bưa</t>
  </si>
  <si>
    <t>thôn Bưa</t>
  </si>
  <si>
    <t>HY-147</t>
  </si>
  <si>
    <t>Quy hoạch Khu dân cư trung tâm thôn Bá</t>
  </si>
  <si>
    <t>LUC 0,3 ha; CLN 1,7 ha</t>
  </si>
  <si>
    <t>HY-148</t>
  </si>
  <si>
    <t>Quy hoạch Khu dân cư thôn Bá</t>
  </si>
  <si>
    <t>HY-201</t>
  </si>
  <si>
    <t>Quy hoạch Khu dân cư thôn Sơn Thủy</t>
  </si>
  <si>
    <t>HY-149</t>
  </si>
  <si>
    <t>Quy hoạch Khu dân cư thôn Cầu Treo, thôn Bá</t>
  </si>
  <si>
    <t>LUC 0,67 ha; BHK 0,25 ha; CLN 0,73 ha</t>
  </si>
  <si>
    <t>Thôn Cầu Treo, Thôn Bá</t>
  </si>
  <si>
    <t>HY-200</t>
  </si>
  <si>
    <t>Quy hoạch chi tiết xây dựng điểm dân cư thôn Thôm Vá, xã Yên Thuận, huyện Hàm Yên</t>
  </si>
  <si>
    <t>LUC 0,25 ha; BHK 0,25 ha; CLN 0,14 ha</t>
  </si>
  <si>
    <t>Thôn Thôm Vá</t>
  </si>
  <si>
    <t>HY-150</t>
  </si>
  <si>
    <t>Quy hoạch chi tiết xây dựng điểm dân cư trung tâm xã Yên Lâm (đối diện UBND xã)</t>
  </si>
  <si>
    <t>HY-151</t>
  </si>
  <si>
    <t>Quy hoạch chi tiết xây dựng điểm dân cư trung tâm xã Yên Lâm, huyện Hàm Yên</t>
  </si>
  <si>
    <t>NTS 0,7 ha; CLN 1,3 ha</t>
  </si>
  <si>
    <t>QĐ số 11/QĐ-UBND của UBND huyện Hàm Yên ngày 25/5/2018</t>
  </si>
  <si>
    <t>HY-152</t>
  </si>
  <si>
    <t>Quy hoạch Khu dân cư thôn Tháng 10</t>
  </si>
  <si>
    <t>HY-184</t>
  </si>
  <si>
    <t>Quy hoạch Khu dân cư trung tâm thôn Quảng Tân</t>
  </si>
  <si>
    <t>NHK 0,66 ha; CLN 0,7 ha; RSX 0,64 ha</t>
  </si>
  <si>
    <t>Thôn Quảng Tân</t>
  </si>
  <si>
    <t>HY-185</t>
  </si>
  <si>
    <t>Quy hoạch điểm dân cư khu Lối Thỏa</t>
  </si>
  <si>
    <t>HY-153</t>
  </si>
  <si>
    <t>Quy hoạch chi tiết điểm dân cư thôn 2 Minh Thái ( khu vực km 33+500 đường QL 2) xã Thái Sơn</t>
  </si>
  <si>
    <t>Thôn 2 Minh Thái</t>
  </si>
  <si>
    <t>HY-154</t>
  </si>
  <si>
    <t>Khu dân cư dọc Quốc lộ 2 tại xã Thái Sơn</t>
  </si>
  <si>
    <t>CLN 2,0 ha; RSX 0,5 ha</t>
  </si>
  <si>
    <t>Thôn 2 Thái Bình, thôn 31, thôn 1 Minh Thái, thôn 2 Minh Thái</t>
  </si>
  <si>
    <t>HY-155</t>
  </si>
  <si>
    <t>Khu dân cư dọc đường Quốc lộ 3B xã Thái Sơn</t>
  </si>
  <si>
    <t>LUC 0,83 ha; RSX 0,85 ha; CLN 0,6 ha; BHK 0,55 ha;</t>
  </si>
  <si>
    <t>Thôn 4 Thái Bình, Thôn 1 An Thạch, Thôn An Lâm</t>
  </si>
  <si>
    <t>HY-156</t>
  </si>
  <si>
    <t>Khu dân cư hai bên đường Cầu Bợ - cầu Tân Yên</t>
  </si>
  <si>
    <t>Thôn 1,2,3 Thái Thủy, Thôn An Lâm</t>
  </si>
  <si>
    <t>HY-157</t>
  </si>
  <si>
    <t>Khu dân cư hai bên đường từ thôn 31 đến thôn Thành Long</t>
  </si>
  <si>
    <t>Thôn 31</t>
  </si>
  <si>
    <t>HY-158</t>
  </si>
  <si>
    <t>Quy hoạch chi tiết xây dựng điểm dân cư trung tâm xã Thái Sơn</t>
  </si>
  <si>
    <t>HY-159</t>
  </si>
  <si>
    <t>Khu dân cư hai bên đường từ Km 34 - thôn 2 Thái Thủy</t>
  </si>
  <si>
    <t>Thôn 34, 2 Minh Thái, Thôn Khởn, Thôn 3 Thái Thủy</t>
  </si>
  <si>
    <t>HY-160</t>
  </si>
  <si>
    <t>Quy hoạch chi tiết xây dựng điểm dân cư thôn 2 Thái Bình, xã Thái Sơn</t>
  </si>
  <si>
    <t>QĐ số 177/QĐ-UBND ngày 27/2/2017 của UBND huyện Hàm Yên</t>
  </si>
  <si>
    <t>HY-858</t>
  </si>
  <si>
    <t>Quy hoạch các khu dân cư dọc tuyến đường Tân Yên - Thái Sơn - Thái Hòa - Đức Ninh (khu vực Thái Sơn)</t>
  </si>
  <si>
    <t>LUC 0,25 ha; BHK 0,25 ha; CLN 0,25 ha; RSX 0,25 ha</t>
  </si>
  <si>
    <t>HY-161</t>
  </si>
  <si>
    <t>Quy hoạch khu dân cư mới thôn Thương Lâm</t>
  </si>
  <si>
    <t>Thượng Lâm</t>
  </si>
  <si>
    <t>HY-162</t>
  </si>
  <si>
    <t>Quy hoạch khu dân cư mới thôn Đồng Mới</t>
  </si>
  <si>
    <t>Đồng Mới</t>
  </si>
  <si>
    <t>HY-163</t>
  </si>
  <si>
    <t>Quy hoạch khu dân cư mới thôn Làng Vai</t>
  </si>
  <si>
    <t>Làng Vai</t>
  </si>
  <si>
    <t>HY-164</t>
  </si>
  <si>
    <t>Quy hoạch khu dân cư mới thôn Thác Đất</t>
  </si>
  <si>
    <t>Thác Đất</t>
  </si>
  <si>
    <t>HY-165</t>
  </si>
  <si>
    <t>Quy hoạch khu dân cư mới thôn Kim Long</t>
  </si>
  <si>
    <t>Kim Long</t>
  </si>
  <si>
    <t>HY-166</t>
  </si>
  <si>
    <t>Quy hoạch khu dân cư mới thôn Ngòi Tèo</t>
  </si>
  <si>
    <t>Ngòi Tèo</t>
  </si>
  <si>
    <t>HY-167</t>
  </si>
  <si>
    <t>Quy hoạch khu dân cư mới thôn Nước Mỏ</t>
  </si>
  <si>
    <t>Nước Mỏ</t>
  </si>
  <si>
    <t>HY-168</t>
  </si>
  <si>
    <t>Quy hoạch khu dân cư mới thôn Thác Vàng</t>
  </si>
  <si>
    <t>Thác Vàng</t>
  </si>
  <si>
    <t>HY-169</t>
  </si>
  <si>
    <t>Quy hoạch chi tiết xây dựng khu dân cư kết hợp dịch vụ thương mại thôn 3 Tân Yên, xã Tân Thành</t>
  </si>
  <si>
    <t xml:space="preserve"> BHK 5 ha; NHK 5 ha; CLN 5 ha</t>
  </si>
  <si>
    <t>Thôn 3 Tân Yên</t>
  </si>
  <si>
    <t>HY-171</t>
  </si>
  <si>
    <t>Quy hoạch chi tiết xây dựng điểm dân cư ngã 3 chợ Tân Thành, xã Tân Thành</t>
  </si>
  <si>
    <t>DCH 0,17 ha; BHK 0,18</t>
  </si>
  <si>
    <t>Thôn 2 Tân Yên</t>
  </si>
  <si>
    <t>HY-681</t>
  </si>
  <si>
    <t>Quy hoạch khu dân cư số 2 xã Tân Thành</t>
  </si>
  <si>
    <t>BHK 0,5 ha; CLN 0,2 ha</t>
  </si>
  <si>
    <t>HY-172</t>
  </si>
  <si>
    <t>Khu dân cư thôn 1 Làng Bát</t>
  </si>
  <si>
    <t>LUK 0,3 ha; BHK 0,2 ha</t>
  </si>
  <si>
    <t>Thôn 1 Làng Bát</t>
  </si>
  <si>
    <t>HY-173</t>
  </si>
  <si>
    <t>Khu dân cư trung tâm số 1 xã Tân Thành</t>
  </si>
  <si>
    <t>HY-174</t>
  </si>
  <si>
    <t>Khu dân cư Điểm trường THCS Hồng Thái</t>
  </si>
  <si>
    <t>HY-175</t>
  </si>
  <si>
    <t>Khu dân cư thôn Ao Vệ</t>
  </si>
  <si>
    <t>BHK 0,15 ha; LUC 0,2 ha</t>
  </si>
  <si>
    <t>Thôn Ao Vệ</t>
  </si>
  <si>
    <t>HY-233</t>
  </si>
  <si>
    <t>Khu dân cư thôn Làng Mãn 1</t>
  </si>
  <si>
    <t>Thôn Làng Mãn 1</t>
  </si>
  <si>
    <t>HY-565</t>
  </si>
  <si>
    <t xml:space="preserve">Khu Dân Cư thôn Làng Mãn 1 (Điều chỉnh đất nhà đội thuế sang) </t>
  </si>
  <si>
    <t>HY-176</t>
  </si>
  <si>
    <t>Quy hoạch khu dân cư thôn Làng Mãn 1</t>
  </si>
  <si>
    <t>HY-234</t>
  </si>
  <si>
    <t>Quy hoạch chi tiết xây dựng điểm dân cư thôn Đồng Chùa (trên trục đường QL 2 km27+600) xã Thái Hòa</t>
  </si>
  <si>
    <t>LUC 1,6 ha; CLN 0,4 ha</t>
  </si>
  <si>
    <t>HY-235</t>
  </si>
  <si>
    <t>Quy hoạch chi tiết xây dựng điểm dân cư thôn Tân Khoa và Tân Thành (trên trục đường QL 2 km25+500) xã Thái Hòa</t>
  </si>
  <si>
    <t>NTS 0,9 ha; BHK 0,6 ha</t>
  </si>
  <si>
    <t>Thôn Tân Thành</t>
  </si>
  <si>
    <t>HY-859</t>
  </si>
  <si>
    <t>Quy hoạch các khu dân cư dọc tuyến đường Tân Yên - Thái Sơn - Thái Hòa - Đức Ninh (khu vực Thái Hòa)</t>
  </si>
  <si>
    <t>HY-177</t>
  </si>
  <si>
    <t>Khu dân cư trung tâm xã Nhân Mục</t>
  </si>
  <si>
    <t>Thôn 2</t>
  </si>
  <si>
    <t>QĐ số 179/QĐ-UBND ngày 27/2/2017 của UBND huyện Hàm Yên</t>
  </si>
  <si>
    <t>HY-178</t>
  </si>
  <si>
    <t>Quy hoạch chi tiết xây dựng điểm dân cư thôn 4 xã Nhân Mục, huyện Hàm Yên</t>
  </si>
  <si>
    <t>Thôn 4</t>
  </si>
  <si>
    <t>HY-179</t>
  </si>
  <si>
    <t>Quy hoạch đất ở mới thôn Đồng Tàn</t>
  </si>
  <si>
    <t>Thôn Đồng Tàn</t>
  </si>
  <si>
    <t>HY-180</t>
  </si>
  <si>
    <t>Quy hoạch đất ở mới Thôn Đồng Moóng</t>
  </si>
  <si>
    <t>Thôn Đồng Moóng</t>
  </si>
  <si>
    <t>HY-237</t>
  </si>
  <si>
    <t>Khu dân cư thôn Khuân Luông</t>
  </si>
  <si>
    <t>Thôn khuân Luông</t>
  </si>
  <si>
    <t>HY-181</t>
  </si>
  <si>
    <t>Điểm dân cư Thôn 4, xã Bằng Cốc, huyện Hàm Yên, tỉnh Tuyên Quang</t>
  </si>
  <si>
    <t>BHK 1,0 ha; RSX 0,5 ha</t>
  </si>
  <si>
    <t>QĐ số 176/QĐ-UBND của UBND huyện Hàm Yên ngày 27/2/2017</t>
  </si>
  <si>
    <t>HY-236</t>
  </si>
  <si>
    <t>Quy hoạch khu dân cư thôn Phúc Long</t>
  </si>
  <si>
    <t>Thôn Phúc Long</t>
  </si>
  <si>
    <t>HY-182</t>
  </si>
  <si>
    <t>Khu dân cư thôn Đồng Nhật 2</t>
  </si>
  <si>
    <t>Đồng Nhật 2</t>
  </si>
  <si>
    <t>HY-696</t>
  </si>
  <si>
    <t>Khu dân cư thôn 5 Minh Phú (Km 44+700 đến Km45+400 QL2)</t>
  </si>
  <si>
    <t>HY-186</t>
  </si>
  <si>
    <t>Khu dân cư mới thôn Khánh Hùng</t>
  </si>
  <si>
    <t>CLN 0,63 ha; RSX 0,6 ha</t>
  </si>
  <si>
    <t>HY-187</t>
  </si>
  <si>
    <t>Khu dân cư mới thôn Khuân Then</t>
  </si>
  <si>
    <t>CLN 1,42 ha; RSX 0,36 ha</t>
  </si>
  <si>
    <t>Thôn Khuân Then</t>
  </si>
  <si>
    <t>HY-188</t>
  </si>
  <si>
    <t>Khu dân cư trung tâm xã Hùng Đức</t>
  </si>
  <si>
    <t>LUC 0,3 ha; BHK 0,37 ha; RSX 0,25 ha</t>
  </si>
  <si>
    <t>HY-189</t>
  </si>
  <si>
    <t>Điểm dân cư hai bên đường huyện lộ từ thôn Đồng Bằm đến hết thôn Làng Phan</t>
  </si>
  <si>
    <t>LUC 0,3 ha; BHK 0,5 ha; RSX 0,6 ha</t>
  </si>
  <si>
    <t>Thôn Làng Phan, Xuân Đức, Thắng Bình, Cây Thông, Uổm, Tân Hùng, Làng Chẵng, Đồng Băm</t>
  </si>
  <si>
    <t>HY-190</t>
  </si>
  <si>
    <t>Khu dân cư đối diện sân thể thao thôn Làng Dịa xã Bình Xa</t>
  </si>
  <si>
    <t>Thôn Làng Dịa</t>
  </si>
  <si>
    <t>HY-191</t>
  </si>
  <si>
    <t>Điểm dân cư hai bên tuyến đường Tỉnh lộ 190 xã Bình Xa</t>
  </si>
  <si>
    <t>Thôn Tân Bình 2</t>
  </si>
  <si>
    <t>HY-192</t>
  </si>
  <si>
    <t>Quy hoạch chi tiết xây dựng điểm dân cư thôn Thọ Bình 2 (01 điểm nằm trên tuyến đường DT 189 và 01 điểm nằm trên tuyến đường Bình Xa - Minh Hương, xã Bình Xa</t>
  </si>
  <si>
    <t>Thôn Đồng Chùa 2</t>
  </si>
  <si>
    <t>HY-193</t>
  </si>
  <si>
    <t>Điểm dân cư giáp Nhà văn hóa thôn Thác Lường</t>
  </si>
  <si>
    <t>LUK 0,20 ha; CLN 0,30 ha</t>
  </si>
  <si>
    <t>Thôn Thác Lường</t>
  </si>
  <si>
    <t>HY-232</t>
  </si>
  <si>
    <t>Quy hoạch chi tiết xây dựng điểm dân cư thôn Thọ Bình 1, xã Bình Xa, huyện Hàm Yên (sau chợ Bình Xa)</t>
  </si>
  <si>
    <t>Thôn Thọ Bình 1</t>
  </si>
  <si>
    <t>Quy hoạch xây dựng nông thôn mới</t>
  </si>
  <si>
    <t>HY-194</t>
  </si>
  <si>
    <t>Khu dân cư thôn 5 Minh Tiến</t>
  </si>
  <si>
    <t>Thôn 5 Minh Tiến</t>
  </si>
  <si>
    <t>HY-195</t>
  </si>
  <si>
    <t>Khu dân cư thôn 8 Minh Tiến</t>
  </si>
  <si>
    <t>LUK 0,1 ha; BHK 0,35 ha</t>
  </si>
  <si>
    <t>Thôn 8 Minh Tiến</t>
  </si>
  <si>
    <t>HY-196</t>
  </si>
  <si>
    <t>Khu dân cư gần trạm y tế thôn 3 Minh Quang</t>
  </si>
  <si>
    <t>Thôn 3 Minh Quang</t>
  </si>
</sst>
</file>

<file path=xl/styles.xml><?xml version="1.0" encoding="utf-8"?>
<styleSheet xmlns="http://schemas.openxmlformats.org/spreadsheetml/2006/main">
  <numFmts count="120">
    <numFmt numFmtId="5" formatCode="#,##0\ &quot;₫&quot;;\-#,##0\ &quot;₫&quot;"/>
    <numFmt numFmtId="6" formatCode="#,##0\ &quot;₫&quot;;[Red]\-#,##0\ &quot;₫&quot;"/>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_);\(0\)"/>
    <numFmt numFmtId="172" formatCode="##.##%"/>
    <numFmt numFmtId="173" formatCode="0&quot;.&quot;000%"/>
    <numFmt numFmtId="174" formatCode="###,0&quot;.&quot;00\ &quot;F&quot;;[Red]\-###,0&quot;.&quot;00\ &quot;F&quot;"/>
    <numFmt numFmtId="175" formatCode="#,##0\ &quot;$&quot;_);\(#,##0\ &quot;$&quot;\)"/>
    <numFmt numFmtId="176" formatCode="#,##0;[Red]#,##0"/>
    <numFmt numFmtId="177" formatCode="#.##0"/>
    <numFmt numFmtId="178" formatCode="###\ ###\ ###."/>
    <numFmt numFmtId="179" formatCode="_-* #,##0_-;\-* #,##0_-;_-* &quot;-&quot;_-;_-@_-"/>
    <numFmt numFmtId="180" formatCode="_-* #,##0.00_-;\-* #,##0.00_-;_-* &quot;-&quot;??_-;_-@_-"/>
    <numFmt numFmtId="181" formatCode="_-* #,##0\ _F_-;\-* #,##0\ _F_-;_-* &quot;-&quot;\ _F_-;_-@_-"/>
    <numFmt numFmtId="182" formatCode="_ &quot;\&quot;* #,##0_ ;_ &quot;\&quot;* \-#,##0_ ;_ &quot;\&quot;* &quot;-&quot;_ ;_ @_ "/>
    <numFmt numFmtId="183" formatCode="&quot;\&quot;#,##0.00;[Red]&quot;\&quot;\-#,##0.00"/>
    <numFmt numFmtId="184" formatCode="&quot;\&quot;#,##0;[Red]&quot;\&quot;\-#,##0"/>
    <numFmt numFmtId="185" formatCode="_(* #,##0_);_(* \(#,##0\);_(* &quot;-&quot;??_);_(@_)"/>
    <numFmt numFmtId="186" formatCode="_ &quot;\&quot;* ###,0&quot;.&quot;00_ ;_ &quot;\&quot;* \-###,0&quot;.&quot;00_ ;_ &quot;\&quot;* &quot;-&quot;??_ ;_ @_ "/>
    <numFmt numFmtId="187" formatCode="_ &quot;\&quot;* #,##0.00_ ;_ &quot;\&quot;* \-#,##0.00_ ;_ &quot;\&quot;* &quot;-&quot;??_ ;_ @_ "/>
    <numFmt numFmtId="188" formatCode="_ * #,##0_ ;_ * \-#,##0_ ;_ * &quot;-&quot;_ ;_ @_ "/>
    <numFmt numFmtId="189" formatCode="_ * ###,0&quot;.&quot;00_ ;_ * \-###,0&quot;.&quot;00_ ;_ * &quot;-&quot;??_ ;_ @_ "/>
    <numFmt numFmtId="190" formatCode="_ * #,##0.00_ ;_ * \-#,##0.00_ ;_ * &quot;-&quot;??_ ;_ @_ "/>
    <numFmt numFmtId="191" formatCode="\$#,##0_);\(\$#,##0\)"/>
    <numFmt numFmtId="192" formatCode="#,##0.0_);\(#,##0.0\)"/>
    <numFmt numFmtId="193" formatCode="_(* #,##0.0000_);_(* \(#,##0.0000\);_(* &quot;-&quot;??_);_(@_)"/>
    <numFmt numFmtId="194" formatCode="###\ ###\ ###\ ###\ .00"/>
    <numFmt numFmtId="195" formatCode="###\ ###\ ###.000"/>
    <numFmt numFmtId="196" formatCode="&quot;USD&quot;\ #,##0;[Red]\-&quot;USD&quot;\ #,##0"/>
    <numFmt numFmtId="197" formatCode="dd\-mm\-yy"/>
    <numFmt numFmtId="198" formatCode="##,###.##"/>
    <numFmt numFmtId="199" formatCode="#0.##"/>
    <numFmt numFmtId="200" formatCode="0.000_)"/>
    <numFmt numFmtId="201" formatCode="#,##0;\(#,##0\)"/>
    <numFmt numFmtId="202" formatCode="##,##0%"/>
    <numFmt numFmtId="203" formatCode="#,###%"/>
    <numFmt numFmtId="204" formatCode="##.##"/>
    <numFmt numFmtId="205" formatCode="###,###"/>
    <numFmt numFmtId="206" formatCode="###.###"/>
    <numFmt numFmtId="207" formatCode="##,###.####"/>
    <numFmt numFmtId="208" formatCode="\$#,##0\ ;\(\$#,##0\)"/>
    <numFmt numFmtId="209" formatCode="_ &quot;\&quot;* #,##0.00_ ;_ &quot;\&quot;* &quot;\&quot;&quot;\&quot;&quot;\&quot;&quot;\&quot;&quot;\&quot;&quot;\&quot;&quot;\&quot;&quot;\&quot;&quot;\&quot;\-#,##0.00_ ;_ &quot;\&quot;* &quot;-&quot;??_ ;_ @_ "/>
    <numFmt numFmtId="210" formatCode="\t0.00%"/>
    <numFmt numFmtId="211" formatCode="##,##0.##"/>
    <numFmt numFmtId="212" formatCode="0.000"/>
    <numFmt numFmtId="213" formatCode="&quot;$&quot;\ \ \ \ #,##0_);\(&quot;$&quot;\ \ \ #,##0\)"/>
    <numFmt numFmtId="214" formatCode="&quot;$&quot;\ \ \ \ \ #,##0_);\(&quot;$&quot;\ \ \ \ \ #,##0\)"/>
    <numFmt numFmtId="215" formatCode="\t#\ ??/??"/>
    <numFmt numFmtId="216" formatCode="&quot;Fr.&quot;\ #,##0.00;&quot;Fr.&quot;\ \-#,##0.00"/>
    <numFmt numFmtId="217" formatCode="#,##0.0"/>
    <numFmt numFmtId="218" formatCode="#,###"/>
    <numFmt numFmtId="219" formatCode="#,##0\ &quot;₫&quot;_);[Red]\(#,##0\ &quot;₫&quot;\)"/>
    <numFmt numFmtId="220" formatCode="&quot;₫&quot;###,0&quot;.&quot;00_);[Red]\(&quot;₫&quot;###,0&quot;.&quot;00\)"/>
    <numFmt numFmtId="221" formatCode="0.0000;[Red]0.0000"/>
    <numFmt numFmtId="222" formatCode="#,##0.000_);\(#,##0.000\)"/>
    <numFmt numFmtId="223" formatCode="#,##0.00\ &quot;F&quot;;[Red]\-#,##0.00\ &quot;F&quot;"/>
    <numFmt numFmtId="224" formatCode="_(&quot;,&quot;* #,##0_);_(&quot;,&quot;* \(#,##0\);_(&quot;,&quot;* &quot;-&quot;_);_(@_)"/>
    <numFmt numFmtId="225" formatCode="0.00000000000E+00;\?"/>
    <numFmt numFmtId="226" formatCode="&quot;Z$&quot;#,##0.00_);\(&quot;Z$&quot;#,##0.00\)"/>
    <numFmt numFmtId="227" formatCode="_(&quot;.&quot;* #&quot;,&quot;##0&quot;.&quot;00_);_(&quot;.&quot;* \(#&quot;,&quot;##0&quot;.&quot;00\);_(&quot;.&quot;* &quot;-&quot;??_);_(@_)"/>
    <numFmt numFmtId="228" formatCode="_(&quot;$&quot;* ###&quot;,&quot;0&quot;.&quot;00_);_(&quot;$&quot;* \(###&quot;,&quot;0&quot;.&quot;00\);_(&quot;$&quot;* &quot;-&quot;??_);_(@_)"/>
    <numFmt numFmtId="229" formatCode="_(&quot;,&quot;* #&quot;,&quot;##0&quot;.&quot;00_);_(&quot;,&quot;* \(#&quot;,&quot;##0&quot;.&quot;00\);_(&quot;,&quot;* &quot;-&quot;??_);_(@_)"/>
    <numFmt numFmtId="230" formatCode="_(* #&quot;,&quot;##0&quot;.&quot;00_);_(* \(#&quot;,&quot;##0&quot;.&quot;00\);_(* &quot;-&quot;??_);_(@_)"/>
    <numFmt numFmtId="231" formatCode="&quot;.&quot;#&quot;,&quot;##0&quot;.&quot;00_);\(&quot;.&quot;#&quot;,&quot;##0&quot;.&quot;00\)"/>
    <numFmt numFmtId="232" formatCode="0.0"/>
    <numFmt numFmtId="233" formatCode="_-* #,##0\ _D_M_-;\-* #,##0\ _D_M_-;_-* &quot;-&quot;\ _D_M_-;_-@_-"/>
    <numFmt numFmtId="234" formatCode="#&quot;,&quot;##0&quot;.&quot;00\ &quot;F&quot;;\-#&quot;,&quot;##0&quot;.&quot;00\ &quot;F&quot;"/>
    <numFmt numFmtId="235" formatCode="&quot;Z$&quot;#,##0.00_);[Red]\(&quot;Z$&quot;#,##0.00\)"/>
    <numFmt numFmtId="236" formatCode="_-* #,##0\ &quot;F&quot;_-;\-* #,##0\ &quot;F&quot;_-;_-* &quot;-&quot;\ &quot;F&quot;_-;_-@_-"/>
    <numFmt numFmtId="237" formatCode="_-* #&quot;,&quot;##0\ &quot;F&quot;_-;\-* #&quot;,&quot;##0\ &quot;F&quot;_-;_-* &quot;-&quot;\ &quot;F&quot;_-;_-@_-"/>
    <numFmt numFmtId="238" formatCode="###\ ###\ ###\ "/>
    <numFmt numFmtId="239" formatCode="_(* ###&quot;,&quot;0&quot;.&quot;00&quot;,&quot;000_);_(* \(###&quot;,&quot;0&quot;.&quot;00&quot;,&quot;000\);_(* &quot;-&quot;??_);_(@_)"/>
    <numFmt numFmtId="240" formatCode="&quot;,&quot;#,##0_);[Red]\(&quot;,&quot;#,##0\)"/>
    <numFmt numFmtId="241" formatCode="&quot;,&quot;#&quot;,&quot;##0_);[Red]\(&quot;,&quot;#&quot;,&quot;##0\)"/>
    <numFmt numFmtId="242" formatCode="_(&quot;Z$&quot;* #,##0.00_);_(&quot;Z$&quot;* \(#,##0.00\);_(&quot;Z$&quot;* &quot;-&quot;??_);_(@_)"/>
    <numFmt numFmtId="243" formatCode="_-* #,##0.0\ _F_-;\-* #,##0.0\ _F_-;_-* &quot;-&quot;??\ _F_-;_-@_-"/>
    <numFmt numFmtId="244" formatCode="_(* #,##0.000000_);_(* \(#,##0.000000\);_(* &quot;-&quot;??_);_(@_)"/>
    <numFmt numFmtId="245" formatCode="#,##0\ &quot;DM&quot;;[Red]\-#,##0\ &quot;DM&quot;"/>
    <numFmt numFmtId="246" formatCode="&quot;£&quot;#,##0.00;\-&quot;£&quot;#,##0.00"/>
    <numFmt numFmtId="247" formatCode="0&quot;.&quot;0000"/>
    <numFmt numFmtId="248" formatCode="##,#0&quot;.&quot;0"/>
    <numFmt numFmtId="249" formatCode="&quot;\&quot;#,##0;[Red]&quot;\&quot;&quot;\&quot;\-#,##0"/>
    <numFmt numFmtId="250" formatCode="&quot;$&quot;###,0&quot;.&quot;00_);[Red]\(&quot;$&quot;###,0&quot;.&quot;00\)"/>
    <numFmt numFmtId="251" formatCode="#,##0\ &quot;F&quot;;\-#,##0\ &quot;F&quot;"/>
    <numFmt numFmtId="252" formatCode="#,###,###"/>
    <numFmt numFmtId="253" formatCode="&quot;.&quot;#,##0.00_);[Red]\(&quot;.&quot;#,##0.00\)"/>
    <numFmt numFmtId="254" formatCode="0.00;[Red]0.00"/>
    <numFmt numFmtId="255" formatCode="&quot;£&quot;#,##0;[Red]\-&quot;£&quot;#,##0"/>
    <numFmt numFmtId="256" formatCode="_(* #,##0.000000_);_(* \(#,##0.000000\);_(* &quot;-&quot;??????_);_(@_)"/>
    <numFmt numFmtId="257" formatCode="\£#,##0;[Red]&quot;-£&quot;#,##0"/>
    <numFmt numFmtId="258" formatCode="_-* ###&quot;,&quot;0&quot;.&quot;00\ &quot;F&quot;_-;\-* ###&quot;,&quot;0&quot;.&quot;00\ &quot;F&quot;_-;_-* &quot;-&quot;??\ &quot;F&quot;_-;_-@_-"/>
    <numFmt numFmtId="259" formatCode="_(* ###,0&quot;.&quot;00_);_(* \(###,0&quot;.&quot;00\);_(* &quot;-&quot;??_);_(@_)"/>
    <numFmt numFmtId="260" formatCode="_(&quot;.&quot;* ###,0&quot;.&quot;00_);_(&quot;.&quot;* \(###,0&quot;.&quot;00\);_(&quot;.&quot;* &quot;-&quot;??_);_(@_)"/>
    <numFmt numFmtId="261" formatCode="_(&quot;$&quot;* #&quot;,&quot;##0_);_(&quot;$&quot;* \(#&quot;,&quot;##0\);_(&quot;$&quot;* &quot;-&quot;_);_(@_)"/>
    <numFmt numFmtId="262" formatCode="&quot;.&quot;###,0&quot;.&quot;00_);\(&quot;.&quot;###,0&quot;.&quot;00\)"/>
    <numFmt numFmtId="263" formatCode="#\ ##0\ 000"/>
    <numFmt numFmtId="264" formatCode="_(&quot;.&quot;* #,##0_);_(&quot;.&quot;* \(#,##0\);_(&quot;.&quot;* &quot;-&quot;_);_(@_)"/>
    <numFmt numFmtId="265" formatCode="0.00&quot;m3 &quot;"/>
    <numFmt numFmtId="266" formatCode="#,##0\ &quot;F&quot;;[Red]\-#,##0\ &quot;F&quot;"/>
    <numFmt numFmtId="267" formatCode="0.000\ "/>
    <numFmt numFmtId="268" formatCode="#,##0\ &quot;Lt&quot;;[Red]\-#,##0\ &quot;Lt&quot;"/>
    <numFmt numFmtId="269" formatCode="#,##0.00\ &quot;F&quot;;\-#,##0.00\ &quot;F&quot;"/>
    <numFmt numFmtId="270" formatCode="_-* #,##0\ &quot;DM&quot;_-;\-* #,##0\ &quot;DM&quot;_-;_-* &quot;-&quot;\ &quot;DM&quot;_-;_-@_-"/>
    <numFmt numFmtId="271" formatCode="_-* #,##0.00\ &quot;DM&quot;_-;\-* #,##0.00\ &quot;DM&quot;_-;_-* &quot;-&quot;??\ &quot;DM&quot;_-;_-@_-"/>
    <numFmt numFmtId="272" formatCode="&quot;￥&quot;#,##0;&quot;￥&quot;\-#,##0"/>
    <numFmt numFmtId="273" formatCode="00.000"/>
    <numFmt numFmtId="274" formatCode="_-* #,##0.00\ _€_-;\-* #,##0.00\ _€_-;_-* &quot;-&quot;??\ _€_-;_-@_-"/>
    <numFmt numFmtId="275" formatCode="_-&quot;£&quot;* #,##0_-;\-&quot;£&quot;* #,##0_-;_-&quot;£&quot;* &quot;-&quot;_-;_-@_-"/>
    <numFmt numFmtId="276" formatCode="#,##0\ &quot;$&quot;_);[Red]\(#,##0\ &quot;$&quot;\)"/>
    <numFmt numFmtId="277" formatCode="_-&quot;£&quot;* #,##0.00_-;\-&quot;£&quot;* #,##0.00_-;_-&quot;£&quot;* &quot;-&quot;??_-;_-@_-"/>
    <numFmt numFmtId="278" formatCode="0.00_);\(0.00\)"/>
    <numFmt numFmtId="279" formatCode="#,##0.00;[Red]#,##0.00"/>
  </numFmts>
  <fonts count="212">
    <font>
      <sz val="11"/>
      <color theme="1"/>
      <name val="Arial"/>
      <family val="2"/>
      <scheme val="minor"/>
    </font>
    <font>
      <sz val="10"/>
      <name val="Arial"/>
      <family val="2"/>
    </font>
    <font>
      <b/>
      <sz val="12"/>
      <name val="Times New Roman"/>
      <family val="1"/>
    </font>
    <font>
      <sz val="12"/>
      <name val="Times New Roman"/>
      <family val="1"/>
    </font>
    <font>
      <b/>
      <sz val="14"/>
      <name val="Times New Roman"/>
      <family val="1"/>
    </font>
    <font>
      <b/>
      <i/>
      <sz val="12"/>
      <name val="Times New Roman"/>
      <family val="1"/>
    </font>
    <font>
      <i/>
      <sz val="12"/>
      <name val="Times New Roman"/>
      <family val="1"/>
      <charset val="163"/>
    </font>
    <font>
      <b/>
      <sz val="11"/>
      <name val="Times New Roman"/>
      <family val="1"/>
    </font>
    <font>
      <sz val="12"/>
      <name val=".VnTime"/>
      <family val="2"/>
    </font>
    <font>
      <sz val="11"/>
      <name val="Times New Roman"/>
      <family val="1"/>
    </font>
    <font>
      <sz val="10"/>
      <name val="Times New Roman"/>
      <family val="1"/>
    </font>
    <font>
      <b/>
      <sz val="12"/>
      <name val="Times New Roman"/>
      <family val="1"/>
      <charset val="163"/>
    </font>
    <font>
      <i/>
      <sz val="11"/>
      <name val="Times New Roman"/>
      <family val="1"/>
    </font>
    <font>
      <i/>
      <sz val="12"/>
      <name val="Times New Roman"/>
      <family val="1"/>
    </font>
    <font>
      <sz val="11"/>
      <color indexed="8"/>
      <name val="Times New Roman"/>
      <family val="1"/>
    </font>
    <font>
      <sz val="12"/>
      <name val="돋움체"/>
      <family val="3"/>
      <charset val="129"/>
    </font>
    <font>
      <b/>
      <sz val="10"/>
      <name val="SVNtimes new roman"/>
      <family val="2"/>
    </font>
    <font>
      <sz val="11"/>
      <name val="??"/>
      <family val="3"/>
    </font>
    <font>
      <sz val="10"/>
      <name val="AngsanaUPC"/>
      <family val="1"/>
    </font>
    <font>
      <sz val="14"/>
      <name val=".VnTime"/>
      <family val="2"/>
    </font>
    <font>
      <sz val="11"/>
      <name val=".VnTime"/>
      <family val="2"/>
    </font>
    <font>
      <sz val="12"/>
      <name val="????"/>
      <family val="1"/>
      <charset val="136"/>
    </font>
    <font>
      <sz val="12"/>
      <name val="Courier"/>
      <family val="3"/>
    </font>
    <font>
      <sz val="12"/>
      <name val="|??¢¥¢¬¨Ï"/>
      <family val="1"/>
      <charset val="129"/>
    </font>
    <font>
      <sz val="10"/>
      <name val=".VnTime"/>
      <family val="2"/>
    </font>
    <font>
      <sz val="10"/>
      <name val="Helv"/>
      <family val="2"/>
    </font>
    <font>
      <sz val="12"/>
      <name val="???"/>
    </font>
    <font>
      <sz val="11"/>
      <name val="‚l‚r ‚oƒSƒVƒbƒN"/>
      <family val="3"/>
      <charset val="128"/>
    </font>
    <font>
      <sz val="14"/>
      <name val="Terminal"/>
      <family val="3"/>
      <charset val="128"/>
    </font>
    <font>
      <sz val="14"/>
      <name val="VNTime"/>
    </font>
    <font>
      <b/>
      <u/>
      <sz val="14"/>
      <color indexed="8"/>
      <name val=".VnBook-AntiquaH"/>
      <family val="2"/>
    </font>
    <font>
      <b/>
      <sz val="10"/>
      <name val=".VnArial"/>
      <family val="2"/>
    </font>
    <font>
      <sz val="12"/>
      <name val="¹ÙÅÁÃ¼"/>
      <charset val="129"/>
    </font>
    <font>
      <i/>
      <sz val="12"/>
      <color indexed="8"/>
      <name val=".VnBook-AntiquaH"/>
      <family val="2"/>
    </font>
    <font>
      <sz val="11"/>
      <color indexed="8"/>
      <name val="Calibri"/>
      <family val="2"/>
    </font>
    <font>
      <sz val="12"/>
      <color indexed="8"/>
      <name val="Times New Roman"/>
      <family val="2"/>
    </font>
    <font>
      <b/>
      <sz val="12"/>
      <color indexed="8"/>
      <name val=".VnBook-Antiqua"/>
      <family val="2"/>
    </font>
    <font>
      <i/>
      <sz val="12"/>
      <color indexed="8"/>
      <name val=".VnBook-Antiqua"/>
      <family val="2"/>
    </font>
    <font>
      <sz val="14"/>
      <name val=".VnTimeH"/>
      <family val="2"/>
    </font>
    <font>
      <sz val="11"/>
      <color indexed="9"/>
      <name val="Calibri"/>
      <family val="2"/>
    </font>
    <font>
      <sz val="12"/>
      <color indexed="9"/>
      <name val="Times New Roman"/>
      <family val="2"/>
    </font>
    <font>
      <sz val="11"/>
      <name val="VNtimes new roman"/>
      <family val="2"/>
    </font>
    <font>
      <sz val="12"/>
      <name val="¹UAAA¼"/>
      <family val="3"/>
      <charset val="129"/>
    </font>
    <font>
      <sz val="11"/>
      <name val="±¼¸²Ã¼"/>
      <family val="3"/>
      <charset val="129"/>
    </font>
    <font>
      <sz val="12"/>
      <name val="±¼¸²Ã¼"/>
      <family val="3"/>
      <charset val="129"/>
    </font>
    <font>
      <sz val="8"/>
      <name val="Times New Roman"/>
      <family val="1"/>
    </font>
    <font>
      <sz val="11"/>
      <color indexed="20"/>
      <name val="Calibri"/>
      <family val="2"/>
    </font>
    <font>
      <sz val="12"/>
      <color indexed="20"/>
      <name val="Times New Roman"/>
      <family val="2"/>
    </font>
    <font>
      <b/>
      <i/>
      <sz val="14"/>
      <name val="VNTime"/>
      <family val="2"/>
    </font>
    <font>
      <sz val="10"/>
      <name val="Arial"/>
      <family val="2"/>
      <charset val="163"/>
    </font>
    <font>
      <sz val="11"/>
      <color indexed="8"/>
      <name val="Calibri"/>
      <family val="2"/>
    </font>
    <font>
      <sz val="12"/>
      <name val="Tms Rmn"/>
    </font>
    <font>
      <sz val="11"/>
      <name val="µ¸¿ò"/>
      <charset val="129"/>
    </font>
    <font>
      <sz val="12"/>
      <name val="µ¸¿òÃ¼"/>
      <family val="3"/>
      <charset val="129"/>
    </font>
    <font>
      <sz val="12"/>
      <name val="¹ÙÅÁÃ¼"/>
      <family val="1"/>
      <charset val="129"/>
    </font>
    <font>
      <sz val="11"/>
      <name val="돋움"/>
      <charset val="129"/>
    </font>
    <font>
      <sz val="10"/>
      <name val="Helv"/>
    </font>
    <font>
      <b/>
      <sz val="11"/>
      <color indexed="52"/>
      <name val="Calibri"/>
      <family val="2"/>
    </font>
    <font>
      <b/>
      <sz val="12"/>
      <color indexed="52"/>
      <name val="Times New Roman"/>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b/>
      <sz val="12"/>
      <color indexed="9"/>
      <name val="Times New Roman"/>
      <family val="2"/>
    </font>
    <font>
      <sz val="10"/>
      <name val=".VnArial"/>
      <family val="2"/>
    </font>
    <font>
      <sz val="11"/>
      <name val="VNbook-Antiqua"/>
      <family val="2"/>
    </font>
    <font>
      <sz val="10"/>
      <name val="VNI-Aptima"/>
    </font>
    <font>
      <sz val="11"/>
      <name val="Tms Rmn"/>
    </font>
    <font>
      <sz val="12"/>
      <name val=".VnArial"/>
      <family val="2"/>
    </font>
    <font>
      <sz val="14"/>
      <color indexed="8"/>
      <name val="Times New Roman"/>
      <family val="2"/>
    </font>
    <font>
      <sz val="11"/>
      <color indexed="8"/>
      <name val="Arial"/>
      <family val="2"/>
      <charset val="163"/>
    </font>
    <font>
      <sz val="11"/>
      <name val="UVnTime"/>
    </font>
    <font>
      <sz val="11"/>
      <color indexed="8"/>
      <name val="Arial"/>
      <family val="2"/>
    </font>
    <font>
      <sz val="11"/>
      <color indexed="8"/>
      <name val="Times New Roman"/>
      <family val="2"/>
    </font>
    <font>
      <sz val="10"/>
      <name val="Times New Roman"/>
      <family val="1"/>
      <charset val="163"/>
    </font>
    <font>
      <b/>
      <sz val="12"/>
      <name val="VNTime"/>
      <family val="2"/>
    </font>
    <font>
      <sz val="10"/>
      <name val="MS Serif"/>
      <family val="1"/>
    </font>
    <font>
      <sz val="11"/>
      <name val="VNcentury Gothic"/>
      <family val="2"/>
    </font>
    <font>
      <b/>
      <sz val="15"/>
      <name val="VNcentury Gothic"/>
      <family val="2"/>
    </font>
    <font>
      <sz val="12"/>
      <name val="SVNtimes new roman"/>
      <family val="2"/>
    </font>
    <font>
      <sz val="10"/>
      <name val=".VnArial Narrow"/>
      <family val="2"/>
    </font>
    <font>
      <sz val="12"/>
      <name val="VNI-Times"/>
    </font>
    <font>
      <sz val="10"/>
      <name val="SVNtimes new roman"/>
      <family val="2"/>
    </font>
    <font>
      <sz val="10"/>
      <color indexed="8"/>
      <name val="Arial"/>
      <family val="2"/>
    </font>
    <font>
      <b/>
      <sz val="12"/>
      <name val="VNTimeH"/>
      <family val="2"/>
    </font>
    <font>
      <sz val="10"/>
      <name val="MS Sans Serif"/>
      <family val="2"/>
    </font>
    <font>
      <sz val="10"/>
      <name val="Arial CE"/>
      <charset val="238"/>
    </font>
    <font>
      <i/>
      <sz val="10"/>
      <name val="Times New Roman"/>
      <family val="1"/>
    </font>
    <font>
      <sz val="10"/>
      <color indexed="16"/>
      <name val="MS Serif"/>
      <family val="1"/>
    </font>
    <font>
      <sz val="11"/>
      <color indexed="8"/>
      <name val="Calibri"/>
      <family val="2"/>
      <charset val="204"/>
    </font>
    <font>
      <sz val="12"/>
      <color indexed="8"/>
      <name val="Times New Roman"/>
      <family val="2"/>
      <charset val="1"/>
    </font>
    <font>
      <i/>
      <sz val="11"/>
      <color indexed="23"/>
      <name val="Calibri"/>
      <family val="2"/>
    </font>
    <font>
      <i/>
      <sz val="12"/>
      <color indexed="23"/>
      <name val="Times New Roman"/>
      <family val="2"/>
    </font>
    <font>
      <sz val="12"/>
      <name val="VNTime"/>
      <family val="2"/>
    </font>
    <font>
      <sz val="11"/>
      <color indexed="17"/>
      <name val="Calibri"/>
      <family val="2"/>
    </font>
    <font>
      <sz val="12"/>
      <color indexed="17"/>
      <name val="Times New Roman"/>
      <family val="2"/>
    </font>
    <font>
      <sz val="8"/>
      <name val="Arial"/>
      <family val="2"/>
    </font>
    <font>
      <b/>
      <sz val="12"/>
      <name val=".VnBook-AntiquaH"/>
      <family val="2"/>
    </font>
    <font>
      <b/>
      <sz val="12"/>
      <color indexed="9"/>
      <name val="Tms Rmn"/>
    </font>
    <font>
      <b/>
      <sz val="12"/>
      <name val="Helv"/>
    </font>
    <font>
      <b/>
      <sz val="12"/>
      <name val="Arial"/>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1"/>
      <color indexed="62"/>
      <name val="Calibri"/>
      <family val="2"/>
    </font>
    <font>
      <sz val="12"/>
      <color indexed="62"/>
      <name val="Times New Roman"/>
      <family val="2"/>
    </font>
    <font>
      <sz val="11"/>
      <color indexed="52"/>
      <name val="Calibri"/>
      <family val="2"/>
    </font>
    <font>
      <sz val="12"/>
      <color indexed="52"/>
      <name val="Times New Roman"/>
      <family val="2"/>
    </font>
    <font>
      <b/>
      <sz val="11"/>
      <name val="Helv"/>
    </font>
    <font>
      <sz val="10"/>
      <name val=".VnAvant"/>
      <family val="2"/>
    </font>
    <font>
      <sz val="12"/>
      <name val="Arial"/>
      <family val="2"/>
    </font>
    <font>
      <sz val="11"/>
      <color indexed="60"/>
      <name val="Calibri"/>
      <family val="2"/>
    </font>
    <font>
      <sz val="12"/>
      <color indexed="60"/>
      <name val="Times New Roman"/>
      <family val="2"/>
    </font>
    <font>
      <sz val="7"/>
      <name val="Small Fonts"/>
      <family val="2"/>
    </font>
    <font>
      <b/>
      <sz val="12"/>
      <name val="VN-NTime"/>
    </font>
    <font>
      <b/>
      <i/>
      <sz val="16"/>
      <name val="Helv"/>
    </font>
    <font>
      <sz val="12"/>
      <name val="바탕체"/>
      <family val="1"/>
      <charset val="129"/>
    </font>
    <font>
      <sz val="14"/>
      <name val="Times New Roman"/>
      <family val="1"/>
    </font>
    <font>
      <sz val="14"/>
      <color indexed="8"/>
      <name val="Times New Roman"/>
      <family val="2"/>
      <charset val="163"/>
    </font>
    <font>
      <sz val="14"/>
      <name val="Times New Roman"/>
      <family val="1"/>
      <charset val="163"/>
    </font>
    <font>
      <sz val="12"/>
      <name val="Times New Roman"/>
      <family val="1"/>
      <charset val="163"/>
    </font>
    <font>
      <sz val="11"/>
      <name val="–¾’©"/>
      <family val="1"/>
      <charset val="128"/>
    </font>
    <font>
      <b/>
      <sz val="11"/>
      <name val="Arial"/>
      <family val="2"/>
    </font>
    <font>
      <sz val="13"/>
      <name val=".VnTime"/>
      <family val="2"/>
    </font>
    <font>
      <b/>
      <sz val="11"/>
      <color indexed="63"/>
      <name val="Calibri"/>
      <family val="2"/>
    </font>
    <font>
      <b/>
      <sz val="12"/>
      <color indexed="63"/>
      <name val="Times New Roman"/>
      <family val="2"/>
    </font>
    <font>
      <sz val="11"/>
      <name val="VNswitzerlandCondLight"/>
      <family val="2"/>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sz val="12"/>
      <color indexed="12"/>
      <name val=".VnTime"/>
      <family val="2"/>
    </font>
    <font>
      <sz val="8"/>
      <name val="MS Sans Serif"/>
      <family val="2"/>
    </font>
    <font>
      <sz val="11"/>
      <color indexed="32"/>
      <name val="VNI-Times"/>
    </font>
    <font>
      <b/>
      <sz val="8"/>
      <color indexed="8"/>
      <name val="Helv"/>
    </font>
    <font>
      <sz val="11"/>
      <name val=".VnArial"/>
      <family val="2"/>
    </font>
    <font>
      <sz val="11"/>
      <name val=".VnAvant"/>
      <family val="2"/>
    </font>
    <font>
      <sz val="10"/>
      <name val="Arial Black"/>
      <family val="2"/>
    </font>
    <font>
      <sz val="12"/>
      <name val="VNTime"/>
    </font>
    <font>
      <b/>
      <u val="double"/>
      <sz val="12"/>
      <color indexed="12"/>
      <name val=".VnBahamasB"/>
      <family val="2"/>
    </font>
    <font>
      <b/>
      <i/>
      <u/>
      <sz val="12"/>
      <name val=".VnTimeH"/>
      <family val="2"/>
    </font>
    <font>
      <b/>
      <sz val="18"/>
      <color indexed="56"/>
      <name val="Cambria"/>
      <family val="2"/>
    </font>
    <font>
      <b/>
      <sz val="11"/>
      <color indexed="8"/>
      <name val="Calibri"/>
      <family val="2"/>
    </font>
    <font>
      <b/>
      <sz val="12"/>
      <color indexed="8"/>
      <name val="Times New Roman"/>
      <family val="2"/>
    </font>
    <font>
      <sz val="10"/>
      <color indexed="8"/>
      <name val="MS Sans Serif"/>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1"/>
      <color indexed="10"/>
      <name val="Calibri"/>
      <family val="2"/>
    </font>
    <font>
      <sz val="12"/>
      <color indexed="10"/>
      <name val="Times New Roman"/>
      <family val="2"/>
    </font>
    <font>
      <sz val="14"/>
      <name val=".VnArial"/>
      <family val="2"/>
    </font>
    <font>
      <sz val="10"/>
      <name val=" "/>
      <family val="1"/>
      <charset val="136"/>
    </font>
    <font>
      <sz val="14"/>
      <name val="뼻뮝"/>
      <family val="3"/>
    </font>
    <font>
      <sz val="12"/>
      <name val="바탕체"/>
      <family val="3"/>
    </font>
    <font>
      <sz val="12"/>
      <name val="뼻뮝"/>
      <family val="3"/>
    </font>
    <font>
      <sz val="10"/>
      <name val="명조"/>
      <family val="3"/>
      <charset val="129"/>
    </font>
    <font>
      <sz val="11"/>
      <name val="돋움"/>
      <family val="3"/>
    </font>
    <font>
      <sz val="10"/>
      <name val="굴림체"/>
      <family val="3"/>
    </font>
    <font>
      <sz val="9"/>
      <name val="Arial"/>
      <family val="2"/>
    </font>
    <font>
      <sz val="11"/>
      <name val="ＭＳ 明朝"/>
      <family val="1"/>
      <charset val="128"/>
    </font>
    <font>
      <sz val="10"/>
      <name val="ＭＳ Ｐゴシック"/>
      <family val="3"/>
      <charset val="128"/>
    </font>
    <font>
      <b/>
      <sz val="13"/>
      <name val="Times New Roman"/>
      <family val="1"/>
    </font>
    <font>
      <sz val="13"/>
      <name val="Times New Roman"/>
      <family val="1"/>
    </font>
    <font>
      <sz val="9"/>
      <name val="Times New Roman"/>
      <family val="1"/>
    </font>
    <font>
      <b/>
      <sz val="12"/>
      <color indexed="8"/>
      <name val="Times New Roman"/>
      <family val="1"/>
    </font>
    <font>
      <b/>
      <sz val="14"/>
      <color indexed="8"/>
      <name val="Times New Roman"/>
      <family val="1"/>
    </font>
    <font>
      <b/>
      <sz val="10"/>
      <name val="Times New Roman"/>
      <family val="1"/>
    </font>
    <font>
      <sz val="12"/>
      <color indexed="8"/>
      <name val="Times New Roman"/>
      <family val="1"/>
    </font>
    <font>
      <i/>
      <sz val="12"/>
      <color indexed="8"/>
      <name val="Times New Roman"/>
      <family val="1"/>
    </font>
    <font>
      <b/>
      <sz val="12"/>
      <color indexed="8"/>
      <name val="Times New Roman"/>
      <family val="1"/>
      <charset val="163"/>
    </font>
    <font>
      <b/>
      <sz val="14"/>
      <color indexed="8"/>
      <name val="Times New Roman"/>
      <family val="1"/>
      <charset val="163"/>
    </font>
    <font>
      <b/>
      <sz val="10"/>
      <name val="Times New Roman"/>
      <family val="1"/>
      <charset val="163"/>
    </font>
    <font>
      <i/>
      <sz val="14"/>
      <name val="Times New Roman"/>
      <family val="1"/>
    </font>
    <font>
      <b/>
      <sz val="14"/>
      <color indexed="8"/>
      <name val="Times New Roman"/>
      <family val="1"/>
    </font>
    <font>
      <b/>
      <sz val="12"/>
      <color indexed="8"/>
      <name val="Times New Roman"/>
      <family val="1"/>
    </font>
    <font>
      <i/>
      <sz val="12"/>
      <color indexed="8"/>
      <name val="Times New Roman"/>
      <family val="1"/>
    </font>
    <font>
      <sz val="12"/>
      <color indexed="8"/>
      <name val="Times New Roman"/>
      <family val="1"/>
    </font>
    <font>
      <sz val="12"/>
      <color indexed="10"/>
      <name val="Times New Roman"/>
      <family val="1"/>
    </font>
    <font>
      <i/>
      <sz val="14"/>
      <color indexed="8"/>
      <name val="Times New Roman"/>
      <family val="1"/>
    </font>
    <font>
      <sz val="12"/>
      <color indexed="8"/>
      <name val="Times New Roman"/>
      <family val="1"/>
      <charset val="163"/>
    </font>
    <font>
      <i/>
      <sz val="13"/>
      <name val="Times New Roman"/>
      <family val="1"/>
    </font>
    <font>
      <b/>
      <sz val="11"/>
      <name val="Times New Roman"/>
      <family val="1"/>
      <charset val="163"/>
    </font>
    <font>
      <sz val="11"/>
      <name val="Arial"/>
      <family val="2"/>
    </font>
    <font>
      <sz val="10"/>
      <color indexed="9"/>
      <name val="Arial"/>
      <family val="2"/>
    </font>
    <font>
      <b/>
      <i/>
      <sz val="14"/>
      <name val="Times New Roman"/>
      <family val="1"/>
    </font>
    <font>
      <sz val="8"/>
      <name val="Calibri"/>
      <family val="2"/>
    </font>
    <font>
      <sz val="11"/>
      <color theme="1"/>
      <name val="Arial"/>
      <family val="2"/>
      <scheme val="minor"/>
    </font>
    <font>
      <sz val="11"/>
      <color theme="1"/>
      <name val="Calibri"/>
      <family val="2"/>
    </font>
    <font>
      <sz val="14"/>
      <color theme="1"/>
      <name val="Times New Roman"/>
      <family val="2"/>
    </font>
    <font>
      <sz val="11"/>
      <color theme="1"/>
      <name val="Calibri"/>
      <family val="2"/>
      <charset val="163"/>
    </font>
    <font>
      <sz val="12"/>
      <color theme="1"/>
      <name val="Times New Roman"/>
      <family val="2"/>
    </font>
    <font>
      <sz val="11"/>
      <color theme="1"/>
      <name val="Arial"/>
      <family val="2"/>
      <charset val="163"/>
      <scheme val="minor"/>
    </font>
    <font>
      <sz val="11"/>
      <color rgb="FF000000"/>
      <name val="Calibri"/>
      <family val="2"/>
      <charset val="204"/>
    </font>
    <font>
      <sz val="11"/>
      <color theme="1"/>
      <name val="Times New Roman"/>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medium">
        <color indexed="0"/>
      </right>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s>
  <cellStyleXfs count="2372">
    <xf numFmtId="0" fontId="0" fillId="0" borderId="0"/>
    <xf numFmtId="0" fontId="8" fillId="0" borderId="0" applyNumberFormat="0" applyFill="0" applyBorder="0" applyAlignment="0" applyProtection="0"/>
    <xf numFmtId="3" fontId="15" fillId="0" borderId="1"/>
    <xf numFmtId="172" fontId="16" fillId="0" borderId="2">
      <alignment horizontal="center"/>
      <protection hidden="1"/>
    </xf>
    <xf numFmtId="173" fontId="17" fillId="0" borderId="0" applyFont="0" applyFill="0" applyBorder="0" applyAlignment="0" applyProtection="0"/>
    <xf numFmtId="0" fontId="18" fillId="0" borderId="0" applyFont="0" applyFill="0" applyBorder="0" applyAlignment="0" applyProtection="0"/>
    <xf numFmtId="174" fontId="1"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0" fontId="1" fillId="0" borderId="0" applyNumberFormat="0" applyFill="0" applyBorder="0" applyAlignment="0" applyProtection="0"/>
    <xf numFmtId="177" fontId="19" fillId="0" borderId="0" applyFont="0" applyFill="0" applyBorder="0" applyAlignment="0" applyProtection="0"/>
    <xf numFmtId="178" fontId="20"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6" fontId="22" fillId="0" borderId="0" applyFont="0" applyFill="0" applyBorder="0" applyAlignment="0" applyProtection="0"/>
    <xf numFmtId="0" fontId="1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3" fillId="0" borderId="0"/>
    <xf numFmtId="0" fontId="1" fillId="0" borderId="0" applyNumberFormat="0" applyFill="0" applyBorder="0" applyAlignment="0" applyProtection="0"/>
    <xf numFmtId="181"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182" fontId="26" fillId="0" borderId="0" applyFont="0" applyFill="0" applyBorder="0" applyAlignment="0" applyProtection="0"/>
    <xf numFmtId="183" fontId="27" fillId="0" borderId="0" applyFont="0" applyFill="0" applyBorder="0" applyAlignment="0" applyProtection="0"/>
    <xf numFmtId="184" fontId="27" fillId="0" borderId="0" applyFont="0" applyFill="0" applyBorder="0" applyAlignment="0" applyProtection="0"/>
    <xf numFmtId="0" fontId="28" fillId="0" borderId="0"/>
    <xf numFmtId="0" fontId="1" fillId="0" borderId="0"/>
    <xf numFmtId="1" fontId="29" fillId="0" borderId="1" applyBorder="0" applyAlignment="0">
      <alignment horizontal="center"/>
    </xf>
    <xf numFmtId="3" fontId="15" fillId="0" borderId="1"/>
    <xf numFmtId="3" fontId="15" fillId="0" borderId="1"/>
    <xf numFmtId="0" fontId="30" fillId="2" borderId="0"/>
    <xf numFmtId="0" fontId="30" fillId="2" borderId="0"/>
    <xf numFmtId="0" fontId="30" fillId="2" borderId="0"/>
    <xf numFmtId="0" fontId="30" fillId="2" borderId="0"/>
    <xf numFmtId="0" fontId="30" fillId="2" borderId="0"/>
    <xf numFmtId="0" fontId="20" fillId="2" borderId="0"/>
    <xf numFmtId="0" fontId="20" fillId="2" borderId="0"/>
    <xf numFmtId="0" fontId="20" fillId="2" borderId="0"/>
    <xf numFmtId="0" fontId="20" fillId="2" borderId="0"/>
    <xf numFmtId="0" fontId="20" fillId="2" borderId="0"/>
    <xf numFmtId="0" fontId="30" fillId="2" borderId="0"/>
    <xf numFmtId="0" fontId="31" fillId="0" borderId="1" applyNumberFormat="0" applyFont="0" applyBorder="0">
      <alignment horizontal="left" indent="2"/>
    </xf>
    <xf numFmtId="0" fontId="30" fillId="2" borderId="0"/>
    <xf numFmtId="0" fontId="31" fillId="0" borderId="1" applyNumberFormat="0" applyFont="0" applyBorder="0">
      <alignment horizontal="left" indent="2"/>
    </xf>
    <xf numFmtId="0" fontId="31" fillId="0" borderId="1" applyNumberFormat="0" applyFont="0" applyBorder="0">
      <alignment horizontal="left" indent="2"/>
    </xf>
    <xf numFmtId="0" fontId="30" fillId="2" borderId="0"/>
    <xf numFmtId="9" fontId="32" fillId="0" borderId="0" applyFont="0" applyFill="0" applyBorder="0" applyAlignment="0" applyProtection="0"/>
    <xf numFmtId="0" fontId="33" fillId="2" borderId="0"/>
    <xf numFmtId="0" fontId="33" fillId="2" borderId="0"/>
    <xf numFmtId="0" fontId="33" fillId="2" borderId="0"/>
    <xf numFmtId="0" fontId="33" fillId="2" borderId="0"/>
    <xf numFmtId="0" fontId="33" fillId="2" borderId="0"/>
    <xf numFmtId="0" fontId="20" fillId="2" borderId="0"/>
    <xf numFmtId="0" fontId="20" fillId="2" borderId="0"/>
    <xf numFmtId="0" fontId="20" fillId="2" borderId="0"/>
    <xf numFmtId="0" fontId="20" fillId="2" borderId="0"/>
    <xf numFmtId="0" fontId="20" fillId="2" borderId="0"/>
    <xf numFmtId="0" fontId="33" fillId="2" borderId="0"/>
    <xf numFmtId="0" fontId="31" fillId="0" borderId="1" applyNumberFormat="0" applyFont="0" applyBorder="0" applyAlignment="0">
      <alignment horizontal="center"/>
    </xf>
    <xf numFmtId="0" fontId="33" fillId="2" borderId="0"/>
    <xf numFmtId="0" fontId="31" fillId="0" borderId="1" applyNumberFormat="0" applyFont="0" applyBorder="0" applyAlignment="0">
      <alignment horizontal="center"/>
    </xf>
    <xf numFmtId="0" fontId="31" fillId="0" borderId="1" applyNumberFormat="0" applyFont="0" applyBorder="0" applyAlignment="0">
      <alignment horizontal="center"/>
    </xf>
    <xf numFmtId="0" fontId="33" fillId="2" borderId="0"/>
    <xf numFmtId="0" fontId="8" fillId="0" borderId="0"/>
    <xf numFmtId="0" fontId="34" fillId="3" borderId="0" applyNumberFormat="0" applyBorder="0" applyAlignment="0" applyProtection="0"/>
    <xf numFmtId="0" fontId="35" fillId="3"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5" borderId="0" applyNumberFormat="0" applyBorder="0" applyAlignment="0" applyProtection="0"/>
    <xf numFmtId="0" fontId="35"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4" fillId="7" borderId="0" applyNumberFormat="0" applyBorder="0" applyAlignment="0" applyProtection="0"/>
    <xf numFmtId="0" fontId="35" fillId="7" borderId="0" applyNumberFormat="0" applyBorder="0" applyAlignment="0" applyProtection="0"/>
    <xf numFmtId="0" fontId="34" fillId="8" borderId="0" applyNumberFormat="0" applyBorder="0" applyAlignment="0" applyProtection="0"/>
    <xf numFmtId="0" fontId="35" fillId="8" borderId="0" applyNumberFormat="0" applyBorder="0" applyAlignment="0" applyProtection="0"/>
    <xf numFmtId="0" fontId="36" fillId="2" borderId="0"/>
    <xf numFmtId="0" fontId="36" fillId="2" borderId="0"/>
    <xf numFmtId="0" fontId="36" fillId="2" borderId="0"/>
    <xf numFmtId="0" fontId="36" fillId="2" borderId="0"/>
    <xf numFmtId="0" fontId="36" fillId="2" borderId="0"/>
    <xf numFmtId="0" fontId="20" fillId="2" borderId="0"/>
    <xf numFmtId="0" fontId="20" fillId="2" borderId="0"/>
    <xf numFmtId="0" fontId="20" fillId="2" borderId="0"/>
    <xf numFmtId="0" fontId="20" fillId="2" borderId="0"/>
    <xf numFmtId="0" fontId="20" fillId="2" borderId="0"/>
    <xf numFmtId="0" fontId="36" fillId="2"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37" fillId="0" borderId="0">
      <alignment wrapText="1"/>
    </xf>
    <xf numFmtId="0" fontId="34" fillId="9" borderId="0" applyNumberFormat="0" applyBorder="0" applyAlignment="0" applyProtection="0"/>
    <xf numFmtId="0" fontId="35" fillId="9"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1" borderId="0" applyNumberFormat="0" applyBorder="0" applyAlignment="0" applyProtection="0"/>
    <xf numFmtId="0" fontId="35" fillId="11"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4" fillId="9" borderId="0" applyNumberFormat="0" applyBorder="0" applyAlignment="0" applyProtection="0"/>
    <xf numFmtId="0" fontId="35" fillId="9" borderId="0" applyNumberFormat="0" applyBorder="0" applyAlignment="0" applyProtection="0"/>
    <xf numFmtId="0" fontId="34" fillId="12" borderId="0" applyNumberFormat="0" applyBorder="0" applyAlignment="0" applyProtection="0"/>
    <xf numFmtId="0" fontId="35" fillId="12" borderId="0" applyNumberFormat="0" applyBorder="0" applyAlignment="0" applyProtection="0"/>
    <xf numFmtId="185" fontId="38" fillId="0" borderId="3" applyNumberFormat="0" applyFont="0" applyBorder="0" applyAlignment="0">
      <alignment horizontal="center"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13" borderId="0" applyNumberFormat="0" applyBorder="0" applyAlignment="0" applyProtection="0"/>
    <xf numFmtId="0" fontId="40" fillId="13" borderId="0" applyNumberFormat="0" applyBorder="0" applyAlignment="0" applyProtection="0"/>
    <xf numFmtId="0" fontId="39" fillId="10" borderId="0" applyNumberFormat="0" applyBorder="0" applyAlignment="0" applyProtection="0"/>
    <xf numFmtId="0" fontId="40" fillId="10" borderId="0" applyNumberFormat="0" applyBorder="0" applyAlignment="0" applyProtection="0"/>
    <xf numFmtId="0" fontId="39" fillId="11" borderId="0" applyNumberFormat="0" applyBorder="0" applyAlignment="0" applyProtection="0"/>
    <xf numFmtId="0" fontId="40" fillId="11" borderId="0" applyNumberFormat="0" applyBorder="0" applyAlignment="0" applyProtection="0"/>
    <xf numFmtId="0" fontId="39" fillId="14" borderId="0" applyNumberFormat="0" applyBorder="0" applyAlignment="0" applyProtection="0"/>
    <xf numFmtId="0" fontId="40" fillId="14"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40" fillId="16" borderId="0" applyNumberFormat="0" applyBorder="0" applyAlignment="0" applyProtection="0"/>
    <xf numFmtId="0" fontId="41" fillId="0" borderId="0"/>
    <xf numFmtId="0" fontId="39" fillId="17"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40" fillId="18" borderId="0" applyNumberFormat="0" applyBorder="0" applyAlignment="0" applyProtection="0"/>
    <xf numFmtId="0" fontId="39" fillId="19" borderId="0" applyNumberFormat="0" applyBorder="0" applyAlignment="0" applyProtection="0"/>
    <xf numFmtId="0" fontId="40" fillId="19" borderId="0" applyNumberFormat="0" applyBorder="0" applyAlignment="0" applyProtection="0"/>
    <xf numFmtId="0" fontId="39" fillId="14" borderId="0" applyNumberFormat="0" applyBorder="0" applyAlignment="0" applyProtection="0"/>
    <xf numFmtId="0" fontId="40" fillId="14"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167" fontId="1" fillId="0" borderId="0" applyFont="0" applyFill="0" applyBorder="0" applyAlignment="0" applyProtection="0"/>
    <xf numFmtId="0" fontId="42" fillId="0" borderId="0" applyFont="0" applyFill="0" applyBorder="0" applyAlignment="0" applyProtection="0"/>
    <xf numFmtId="182" fontId="43" fillId="0" borderId="0" applyFont="0" applyFill="0" applyBorder="0" applyAlignment="0" applyProtection="0"/>
    <xf numFmtId="186" fontId="44" fillId="0" borderId="0" applyFont="0" applyFill="0" applyBorder="0" applyAlignment="0" applyProtection="0"/>
    <xf numFmtId="0" fontId="42" fillId="0" borderId="0" applyFont="0" applyFill="0" applyBorder="0" applyAlignment="0" applyProtection="0"/>
    <xf numFmtId="187" fontId="43" fillId="0" borderId="0" applyFont="0" applyFill="0" applyBorder="0" applyAlignment="0" applyProtection="0"/>
    <xf numFmtId="0" fontId="45" fillId="0" borderId="0">
      <alignment horizontal="center" wrapText="1"/>
      <protection locked="0"/>
    </xf>
    <xf numFmtId="179" fontId="1" fillId="0" borderId="0" applyFont="0" applyFill="0" applyBorder="0" applyAlignment="0" applyProtection="0"/>
    <xf numFmtId="0" fontId="42" fillId="0" borderId="0" applyFont="0" applyFill="0" applyBorder="0" applyAlignment="0" applyProtection="0"/>
    <xf numFmtId="188" fontId="32" fillId="0" borderId="0" applyFont="0" applyFill="0" applyBorder="0" applyAlignment="0" applyProtection="0"/>
    <xf numFmtId="189" fontId="44" fillId="0" borderId="0" applyFont="0" applyFill="0" applyBorder="0" applyAlignment="0" applyProtection="0"/>
    <xf numFmtId="0" fontId="42" fillId="0" borderId="0" applyFont="0" applyFill="0" applyBorder="0" applyAlignment="0" applyProtection="0"/>
    <xf numFmtId="190" fontId="32" fillId="0" borderId="0" applyFont="0" applyFill="0" applyBorder="0" applyAlignment="0" applyProtection="0"/>
    <xf numFmtId="0" fontId="46" fillId="4" borderId="0" applyNumberFormat="0" applyBorder="0" applyAlignment="0" applyProtection="0"/>
    <xf numFmtId="0" fontId="47" fillId="4" borderId="0" applyNumberFormat="0" applyBorder="0" applyAlignment="0" applyProtection="0"/>
    <xf numFmtId="0" fontId="48" fillId="0" borderId="0"/>
    <xf numFmtId="0" fontId="204" fillId="0" borderId="0"/>
    <xf numFmtId="0" fontId="49"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51" fillId="0" borderId="0" applyNumberFormat="0" applyFill="0" applyBorder="0" applyAlignment="0" applyProtection="0"/>
    <xf numFmtId="0" fontId="42" fillId="0" borderId="0"/>
    <xf numFmtId="0" fontId="52" fillId="0" borderId="0"/>
    <xf numFmtId="0" fontId="42" fillId="0" borderId="0"/>
    <xf numFmtId="0" fontId="53" fillId="0" borderId="0"/>
    <xf numFmtId="0" fontId="20" fillId="0" borderId="0"/>
    <xf numFmtId="0" fontId="54" fillId="0" borderId="0"/>
    <xf numFmtId="191" fontId="8" fillId="0" borderId="0" applyFill="0" applyBorder="0" applyAlignment="0"/>
    <xf numFmtId="0" fontId="55" fillId="0" borderId="0" applyFill="0" applyBorder="0" applyAlignment="0"/>
    <xf numFmtId="192" fontId="56" fillId="0" borderId="0" applyFill="0" applyBorder="0" applyAlignment="0"/>
    <xf numFmtId="193" fontId="56" fillId="0" borderId="0" applyFill="0" applyBorder="0" applyAlignment="0"/>
    <xf numFmtId="194" fontId="8" fillId="0" borderId="0" applyFill="0" applyBorder="0" applyAlignment="0"/>
    <xf numFmtId="195" fontId="8" fillId="0" borderId="0" applyFill="0" applyBorder="0" applyAlignment="0"/>
    <xf numFmtId="196" fontId="8" fillId="0" borderId="0" applyFill="0" applyBorder="0" applyAlignment="0"/>
    <xf numFmtId="197" fontId="8" fillId="0" borderId="0" applyFill="0" applyBorder="0" applyAlignment="0"/>
    <xf numFmtId="192" fontId="56" fillId="0" borderId="0" applyFill="0" applyBorder="0" applyAlignment="0"/>
    <xf numFmtId="0" fontId="57" fillId="21" borderId="4" applyNumberFormat="0" applyAlignment="0" applyProtection="0"/>
    <xf numFmtId="0" fontId="58" fillId="21" borderId="4" applyNumberFormat="0" applyAlignment="0" applyProtection="0"/>
    <xf numFmtId="0" fontId="59" fillId="0" borderId="0"/>
    <xf numFmtId="198" fontId="60" fillId="0" borderId="5" applyBorder="0"/>
    <xf numFmtId="198" fontId="61" fillId="0" borderId="6">
      <protection locked="0"/>
    </xf>
    <xf numFmtId="199" fontId="62" fillId="0" borderId="6"/>
    <xf numFmtId="0" fontId="63" fillId="22" borderId="7" applyNumberFormat="0" applyAlignment="0" applyProtection="0"/>
    <xf numFmtId="0" fontId="64" fillId="22" borderId="7" applyNumberFormat="0" applyAlignment="0" applyProtection="0"/>
    <xf numFmtId="185" fontId="65" fillId="0" borderId="0" applyFont="0" applyFill="0" applyBorder="0" applyAlignment="0" applyProtection="0"/>
    <xf numFmtId="4" fontId="66" fillId="0" borderId="0" applyAlignment="0"/>
    <xf numFmtId="0" fontId="35" fillId="0" borderId="0"/>
    <xf numFmtId="1" fontId="1" fillId="0" borderId="8" applyBorder="0"/>
    <xf numFmtId="1" fontId="67" fillId="0" borderId="8" applyBorder="0"/>
    <xf numFmtId="200" fontId="68" fillId="0" borderId="0"/>
    <xf numFmtId="200" fontId="68" fillId="0" borderId="0"/>
    <xf numFmtId="200" fontId="68" fillId="0" borderId="0"/>
    <xf numFmtId="200" fontId="68" fillId="0" borderId="0"/>
    <xf numFmtId="200" fontId="68" fillId="0" borderId="0"/>
    <xf numFmtId="200" fontId="68" fillId="0" borderId="0"/>
    <xf numFmtId="200" fontId="68" fillId="0" borderId="0"/>
    <xf numFmtId="200" fontId="68" fillId="0" borderId="0"/>
    <xf numFmtId="41" fontId="49" fillId="0" borderId="0" applyFont="0" applyFill="0" applyBorder="0" applyAlignment="0" applyProtection="0"/>
    <xf numFmtId="41" fontId="1" fillId="0" borderId="0" applyFont="0" applyFill="0" applyBorder="0" applyAlignment="0" applyProtection="0"/>
    <xf numFmtId="41" fontId="8" fillId="0" borderId="0" applyFont="0" applyFill="0" applyBorder="0" applyAlignment="0" applyProtection="0"/>
    <xf numFmtId="41" fontId="49" fillId="0" borderId="0" applyFont="0" applyFill="0" applyBorder="0" applyAlignment="0" applyProtection="0"/>
    <xf numFmtId="196" fontId="8"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170" fontId="35" fillId="0" borderId="0" applyFont="0" applyFill="0" applyBorder="0" applyAlignment="0" applyProtection="0"/>
    <xf numFmtId="170" fontId="69" fillId="0" borderId="0" applyFont="0" applyFill="0" applyBorder="0" applyAlignment="0" applyProtection="0"/>
    <xf numFmtId="170" fontId="49"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43" fontId="7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3" fillId="0" borderId="0" applyFont="0" applyFill="0" applyBorder="0" applyAlignment="0" applyProtection="0"/>
    <xf numFmtId="43" fontId="35" fillId="0" borderId="0" applyFont="0" applyFill="0" applyBorder="0" applyAlignment="0" applyProtection="0"/>
    <xf numFmtId="170" fontId="34" fillId="0" borderId="0" applyFont="0" applyFill="0" applyBorder="0" applyAlignment="0" applyProtection="0"/>
    <xf numFmtId="170" fontId="1" fillId="0" borderId="0" applyFont="0" applyFill="0" applyBorder="0"/>
    <xf numFmtId="43" fontId="71" fillId="0" borderId="0" applyFont="0" applyFill="0" applyBorder="0" applyAlignment="0" applyProtection="0"/>
    <xf numFmtId="170" fontId="1" fillId="0" borderId="0" applyFont="0" applyFill="0" applyBorder="0"/>
    <xf numFmtId="170" fontId="72"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43" fontId="49" fillId="0" borderId="0" applyFont="0" applyFill="0" applyBorder="0" applyAlignment="0" applyProtection="0"/>
    <xf numFmtId="170" fontId="35"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170" fontId="7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66" fontId="8" fillId="0" borderId="0" applyFont="0" applyFill="0" applyBorder="0" applyAlignment="0" applyProtection="0"/>
    <xf numFmtId="0" fontId="1" fillId="0" borderId="0" applyFont="0" applyFill="0" applyBorder="0" applyAlignment="0" applyProtection="0"/>
    <xf numFmtId="170"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0" fontId="73" fillId="0" borderId="0" applyFont="0" applyFill="0" applyBorder="0" applyAlignment="0" applyProtection="0"/>
    <xf numFmtId="43" fontId="71" fillId="0" borderId="0" applyFont="0" applyFill="0" applyBorder="0" applyAlignment="0" applyProtection="0"/>
    <xf numFmtId="170" fontId="34" fillId="0" borderId="0" applyFont="0" applyFill="0" applyBorder="0" applyAlignment="0" applyProtection="0"/>
    <xf numFmtId="43" fontId="7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43" fontId="69" fillId="0" borderId="0" applyFont="0" applyFill="0" applyBorder="0" applyAlignment="0" applyProtection="0"/>
    <xf numFmtId="201" fontId="1" fillId="0" borderId="0"/>
    <xf numFmtId="201" fontId="75" fillId="0" borderId="0"/>
    <xf numFmtId="3" fontId="1" fillId="0" borderId="0" applyFont="0" applyFill="0" applyBorder="0" applyAlignment="0" applyProtection="0"/>
    <xf numFmtId="0" fontId="76" fillId="0" borderId="0">
      <alignment horizontal="center"/>
    </xf>
    <xf numFmtId="0" fontId="77" fillId="0" borderId="0" applyNumberFormat="0" applyAlignment="0">
      <alignment horizontal="left"/>
    </xf>
    <xf numFmtId="202" fontId="78" fillId="0" borderId="0">
      <protection locked="0"/>
    </xf>
    <xf numFmtId="203" fontId="78" fillId="0" borderId="0">
      <protection locked="0"/>
    </xf>
    <xf numFmtId="204" fontId="79" fillId="0" borderId="9">
      <protection locked="0"/>
    </xf>
    <xf numFmtId="205" fontId="78" fillId="0" borderId="0">
      <protection locked="0"/>
    </xf>
    <xf numFmtId="206" fontId="78" fillId="0" borderId="0">
      <protection locked="0"/>
    </xf>
    <xf numFmtId="205" fontId="78" fillId="0" borderId="0" applyNumberFormat="0">
      <protection locked="0"/>
    </xf>
    <xf numFmtId="205" fontId="78" fillId="0" borderId="0">
      <protection locked="0"/>
    </xf>
    <xf numFmtId="198" fontId="80" fillId="0" borderId="2"/>
    <xf numFmtId="207" fontId="80" fillId="0" borderId="2"/>
    <xf numFmtId="2" fontId="81" fillId="0" borderId="10" applyFill="0" applyProtection="0">
      <alignment horizontal="center" vertical="center" wrapText="1"/>
    </xf>
    <xf numFmtId="192" fontId="56" fillId="0" borderId="0" applyFont="0" applyFill="0" applyBorder="0" applyAlignment="0" applyProtection="0"/>
    <xf numFmtId="208" fontId="1" fillId="0" borderId="0" applyFont="0" applyFill="0" applyBorder="0" applyAlignment="0" applyProtection="0"/>
    <xf numFmtId="209" fontId="82" fillId="0" borderId="0" applyFont="0" applyFill="0" applyBorder="0" applyAlignment="0" applyProtection="0"/>
    <xf numFmtId="210" fontId="1" fillId="0" borderId="0"/>
    <xf numFmtId="210" fontId="49" fillId="0" borderId="0"/>
    <xf numFmtId="210" fontId="49" fillId="0" borderId="0"/>
    <xf numFmtId="198" fontId="16" fillId="0" borderId="2">
      <alignment horizontal="center"/>
      <protection hidden="1"/>
    </xf>
    <xf numFmtId="211" fontId="83" fillId="0" borderId="2">
      <alignment horizontal="center"/>
      <protection hidden="1"/>
    </xf>
    <xf numFmtId="212" fontId="8" fillId="0" borderId="11"/>
    <xf numFmtId="0" fontId="1" fillId="0" borderId="0" applyFont="0" applyFill="0" applyBorder="0" applyAlignment="0" applyProtection="0"/>
    <xf numFmtId="14" fontId="84" fillId="0" borderId="0" applyFill="0" applyBorder="0" applyAlignment="0"/>
    <xf numFmtId="3" fontId="85" fillId="0" borderId="12">
      <alignment horizontal="left" vertical="top" wrapText="1"/>
    </xf>
    <xf numFmtId="213" fontId="86" fillId="0" borderId="0" applyFont="0" applyFill="0" applyBorder="0" applyAlignment="0" applyProtection="0"/>
    <xf numFmtId="214" fontId="86" fillId="0" borderId="0" applyFont="0" applyFill="0" applyBorder="0" applyAlignment="0" applyProtection="0"/>
    <xf numFmtId="215" fontId="1" fillId="0" borderId="0"/>
    <xf numFmtId="215" fontId="49" fillId="0" borderId="0"/>
    <xf numFmtId="215" fontId="49" fillId="0" borderId="0"/>
    <xf numFmtId="179" fontId="87" fillId="0" borderId="0" applyFont="0" applyFill="0" applyBorder="0" applyAlignment="0" applyProtection="0"/>
    <xf numFmtId="180"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9"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8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80" fontId="87" fillId="0" borderId="0" applyFont="0" applyFill="0" applyBorder="0" applyAlignment="0" applyProtection="0"/>
    <xf numFmtId="3" fontId="8" fillId="0" borderId="0" applyFont="0" applyBorder="0" applyAlignment="0"/>
    <xf numFmtId="0" fontId="88" fillId="0" borderId="0">
      <alignment vertical="center"/>
    </xf>
    <xf numFmtId="196" fontId="8" fillId="0" borderId="0" applyFill="0" applyBorder="0" applyAlignment="0"/>
    <xf numFmtId="192" fontId="56" fillId="0" borderId="0" applyFill="0" applyBorder="0" applyAlignment="0"/>
    <xf numFmtId="196" fontId="8" fillId="0" borderId="0" applyFill="0" applyBorder="0" applyAlignment="0"/>
    <xf numFmtId="197" fontId="8" fillId="0" borderId="0" applyFill="0" applyBorder="0" applyAlignment="0"/>
    <xf numFmtId="192" fontId="56" fillId="0" borderId="0" applyFill="0" applyBorder="0" applyAlignment="0"/>
    <xf numFmtId="0" fontId="89" fillId="0" borderId="0" applyNumberFormat="0" applyAlignment="0">
      <alignment horizontal="left"/>
    </xf>
    <xf numFmtId="0" fontId="90" fillId="0" borderId="0"/>
    <xf numFmtId="0" fontId="91" fillId="0" borderId="0"/>
    <xf numFmtId="0" fontId="92" fillId="0" borderId="0" applyNumberFormat="0" applyFill="0" applyBorder="0" applyAlignment="0" applyProtection="0"/>
    <xf numFmtId="0" fontId="93" fillId="0" borderId="0" applyNumberFormat="0" applyFill="0" applyBorder="0" applyAlignment="0" applyProtection="0"/>
    <xf numFmtId="3" fontId="8" fillId="0" borderId="0" applyFont="0" applyBorder="0" applyAlignment="0"/>
    <xf numFmtId="2" fontId="1" fillId="0" borderId="0" applyFont="0" applyFill="0" applyBorder="0" applyAlignment="0" applyProtection="0"/>
    <xf numFmtId="0" fontId="94" fillId="0" borderId="0">
      <alignment vertical="top" wrapText="1"/>
    </xf>
    <xf numFmtId="3" fontId="8" fillId="23" borderId="13">
      <alignment horizontal="right" vertical="top" wrapText="1"/>
    </xf>
    <xf numFmtId="0" fontId="95" fillId="5" borderId="0" applyNumberFormat="0" applyBorder="0" applyAlignment="0" applyProtection="0"/>
    <xf numFmtId="0" fontId="96" fillId="5" borderId="0" applyNumberFormat="0" applyBorder="0" applyAlignment="0" applyProtection="0"/>
    <xf numFmtId="38" fontId="97" fillId="24" borderId="0" applyNumberFormat="0" applyBorder="0" applyAlignment="0" applyProtection="0"/>
    <xf numFmtId="38" fontId="97" fillId="2" borderId="0" applyNumberFormat="0" applyBorder="0" applyAlignment="0" applyProtection="0"/>
    <xf numFmtId="0" fontId="1" fillId="0" borderId="0" applyNumberFormat="0" applyFont="0" applyBorder="0" applyAlignment="0">
      <alignment horizontal="left" vertical="center"/>
    </xf>
    <xf numFmtId="0" fontId="98" fillId="0" borderId="0" applyNumberFormat="0" applyFont="0" applyBorder="0" applyAlignment="0">
      <alignment horizontal="left" vertical="center"/>
    </xf>
    <xf numFmtId="0" fontId="19" fillId="0" borderId="0">
      <alignment vertical="justify"/>
    </xf>
    <xf numFmtId="0" fontId="99" fillId="25" borderId="0"/>
    <xf numFmtId="0" fontId="100" fillId="0" borderId="0">
      <alignment horizontal="left"/>
    </xf>
    <xf numFmtId="0" fontId="101" fillId="0" borderId="14" applyNumberFormat="0" applyAlignment="0" applyProtection="0">
      <alignment horizontal="left" vertical="center"/>
    </xf>
    <xf numFmtId="0" fontId="101" fillId="0" borderId="15">
      <alignment horizontal="left" vertical="center"/>
    </xf>
    <xf numFmtId="0" fontId="102" fillId="0" borderId="16" applyNumberFormat="0" applyFill="0" applyAlignment="0" applyProtection="0"/>
    <xf numFmtId="0" fontId="103" fillId="0" borderId="16" applyNumberFormat="0" applyFill="0" applyAlignment="0" applyProtection="0"/>
    <xf numFmtId="0" fontId="104" fillId="0" borderId="17" applyNumberFormat="0" applyFill="0" applyAlignment="0" applyProtection="0"/>
    <xf numFmtId="0" fontId="105" fillId="0" borderId="17" applyNumberFormat="0" applyFill="0" applyAlignment="0" applyProtection="0"/>
    <xf numFmtId="0" fontId="106" fillId="0" borderId="18" applyNumberFormat="0" applyFill="0" applyAlignment="0" applyProtection="0"/>
    <xf numFmtId="0" fontId="107" fillId="0" borderId="18"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216" fontId="19" fillId="0" borderId="0">
      <protection locked="0"/>
    </xf>
    <xf numFmtId="0" fontId="108" fillId="0" borderId="0" applyProtection="0"/>
    <xf numFmtId="216" fontId="19" fillId="0" borderId="0">
      <protection locked="0"/>
    </xf>
    <xf numFmtId="0" fontId="109" fillId="0" borderId="0" applyProtection="0"/>
    <xf numFmtId="0" fontId="110" fillId="0" borderId="19">
      <alignment horizontal="center"/>
    </xf>
    <xf numFmtId="0" fontId="110" fillId="0" borderId="0">
      <alignment horizontal="center"/>
    </xf>
    <xf numFmtId="164" fontId="111" fillId="26" borderId="1" applyNumberFormat="0" applyAlignment="0">
      <alignment horizontal="left" vertical="top"/>
    </xf>
    <xf numFmtId="49" fontId="112" fillId="0" borderId="1">
      <alignment vertical="center"/>
    </xf>
    <xf numFmtId="10" fontId="97" fillId="24" borderId="1" applyNumberFormat="0" applyBorder="0" applyAlignment="0" applyProtection="0"/>
    <xf numFmtId="10" fontId="97" fillId="27" borderId="1" applyNumberFormat="0" applyBorder="0" applyAlignment="0" applyProtection="0"/>
    <xf numFmtId="0" fontId="113" fillId="8" borderId="4" applyNumberFormat="0" applyAlignment="0" applyProtection="0"/>
    <xf numFmtId="0" fontId="114" fillId="8" borderId="4" applyNumberFormat="0" applyAlignment="0" applyProtection="0"/>
    <xf numFmtId="0" fontId="114" fillId="8" borderId="4" applyNumberFormat="0" applyAlignment="0" applyProtection="0"/>
    <xf numFmtId="0" fontId="114" fillId="8" borderId="4" applyNumberFormat="0" applyAlignment="0" applyProtection="0"/>
    <xf numFmtId="0" fontId="114" fillId="8" borderId="4" applyNumberFormat="0" applyAlignment="0" applyProtection="0"/>
    <xf numFmtId="0" fontId="114" fillId="8" borderId="4" applyNumberFormat="0" applyAlignment="0" applyProtection="0"/>
    <xf numFmtId="0" fontId="114" fillId="8" borderId="4" applyNumberFormat="0" applyAlignment="0" applyProtection="0"/>
    <xf numFmtId="0" fontId="114" fillId="8" borderId="4" applyNumberFormat="0" applyAlignment="0" applyProtection="0"/>
    <xf numFmtId="0" fontId="8" fillId="0" borderId="0"/>
    <xf numFmtId="217" fontId="8" fillId="28" borderId="13">
      <alignment vertical="top" wrapText="1"/>
    </xf>
    <xf numFmtId="0" fontId="35" fillId="0" borderId="0"/>
    <xf numFmtId="196" fontId="8" fillId="0" borderId="0" applyFill="0" applyBorder="0" applyAlignment="0"/>
    <xf numFmtId="192" fontId="56" fillId="0" borderId="0" applyFill="0" applyBorder="0" applyAlignment="0"/>
    <xf numFmtId="196" fontId="8" fillId="0" borderId="0" applyFill="0" applyBorder="0" applyAlignment="0"/>
    <xf numFmtId="197" fontId="8" fillId="0" borderId="0" applyFill="0" applyBorder="0" applyAlignment="0"/>
    <xf numFmtId="192" fontId="56" fillId="0" borderId="0" applyFill="0" applyBorder="0" applyAlignment="0"/>
    <xf numFmtId="0" fontId="115" fillId="0" borderId="20" applyNumberFormat="0" applyFill="0" applyAlignment="0" applyProtection="0"/>
    <xf numFmtId="0" fontId="116" fillId="0" borderId="20" applyNumberFormat="0" applyFill="0" applyAlignment="0" applyProtection="0"/>
    <xf numFmtId="198" fontId="97" fillId="0" borderId="5" applyFont="0"/>
    <xf numFmtId="3" fontId="1" fillId="0" borderId="21"/>
    <xf numFmtId="38" fontId="86" fillId="0" borderId="0" applyFont="0" applyFill="0" applyBorder="0" applyAlignment="0" applyProtection="0"/>
    <xf numFmtId="4" fontId="56" fillId="0" borderId="0" applyFont="0" applyFill="0" applyBorder="0" applyAlignment="0" applyProtection="0"/>
    <xf numFmtId="38" fontId="86" fillId="0" borderId="0" applyFont="0" applyFill="0" applyBorder="0" applyAlignment="0" applyProtection="0"/>
    <xf numFmtId="40" fontId="86" fillId="0" borderId="0" applyFont="0" applyFill="0" applyBorder="0" applyAlignment="0" applyProtection="0"/>
    <xf numFmtId="38" fontId="86" fillId="0" borderId="0" applyFont="0" applyFill="0" applyBorder="0" applyAlignment="0" applyProtection="0"/>
    <xf numFmtId="40" fontId="86" fillId="0" borderId="0" applyFont="0" applyFill="0" applyBorder="0" applyAlignment="0" applyProtection="0"/>
    <xf numFmtId="0" fontId="117" fillId="0" borderId="19"/>
    <xf numFmtId="218" fontId="118" fillId="0" borderId="22"/>
    <xf numFmtId="219" fontId="86" fillId="0" borderId="0" applyFont="0" applyFill="0" applyBorder="0" applyAlignment="0" applyProtection="0"/>
    <xf numFmtId="220" fontId="86" fillId="0" borderId="0" applyFont="0" applyFill="0" applyBorder="0" applyAlignment="0" applyProtection="0"/>
    <xf numFmtId="165" fontId="86" fillId="0" borderId="0" applyFont="0" applyFill="0" applyBorder="0" applyAlignment="0" applyProtection="0"/>
    <xf numFmtId="166" fontId="86" fillId="0" borderId="0" applyFont="0" applyFill="0" applyBorder="0" applyAlignment="0" applyProtection="0"/>
    <xf numFmtId="0" fontId="119" fillId="0" borderId="0" applyNumberFormat="0" applyFont="0" applyFill="0" applyAlignment="0"/>
    <xf numFmtId="0" fontId="1" fillId="0" borderId="0" applyNumberFormat="0" applyFill="0" applyAlignment="0"/>
    <xf numFmtId="0" fontId="1" fillId="0" borderId="0" applyNumberFormat="0" applyFill="0" applyAlignment="0"/>
    <xf numFmtId="0" fontId="119" fillId="0" borderId="0" applyNumberFormat="0" applyFont="0" applyFill="0" applyAlignment="0"/>
    <xf numFmtId="0" fontId="1" fillId="0" borderId="0" applyNumberFormat="0" applyFill="0" applyAlignment="0"/>
    <xf numFmtId="0" fontId="119" fillId="0" borderId="0" applyNumberFormat="0" applyFont="0" applyFill="0" applyAlignment="0"/>
    <xf numFmtId="0" fontId="80" fillId="0" borderId="0">
      <alignment horizontal="justify" vertical="top"/>
    </xf>
    <xf numFmtId="0" fontId="120" fillId="29" borderId="0" applyNumberFormat="0" applyBorder="0" applyAlignment="0" applyProtection="0"/>
    <xf numFmtId="0" fontId="121" fillId="29" borderId="0" applyNumberFormat="0" applyBorder="0" applyAlignment="0" applyProtection="0"/>
    <xf numFmtId="0" fontId="1" fillId="0" borderId="0"/>
    <xf numFmtId="0" fontId="75" fillId="0" borderId="0"/>
    <xf numFmtId="0" fontId="8" fillId="0" borderId="0">
      <alignment horizontal="left"/>
    </xf>
    <xf numFmtId="37" fontId="1" fillId="0" borderId="0"/>
    <xf numFmtId="37" fontId="122" fillId="0" borderId="0"/>
    <xf numFmtId="0" fontId="8" fillId="0" borderId="0">
      <alignment horizontal="left"/>
    </xf>
    <xf numFmtId="0" fontId="1" fillId="0" borderId="1" applyNumberFormat="0" applyFont="0" applyFill="0" applyBorder="0" applyAlignment="0">
      <alignment horizontal="center"/>
    </xf>
    <xf numFmtId="0" fontId="123" fillId="0" borderId="1" applyNumberFormat="0" applyFont="0" applyFill="0" applyBorder="0" applyAlignment="0">
      <alignment horizontal="center"/>
    </xf>
    <xf numFmtId="0" fontId="124" fillId="0" borderId="0"/>
    <xf numFmtId="221" fontId="24" fillId="0" borderId="0"/>
    <xf numFmtId="0" fontId="125" fillId="0" borderId="0"/>
    <xf numFmtId="0" fontId="8" fillId="0" borderId="0"/>
    <xf numFmtId="0" fontId="1" fillId="0" borderId="0"/>
    <xf numFmtId="0" fontId="35" fillId="0" borderId="0"/>
    <xf numFmtId="0" fontId="1" fillId="0" borderId="0"/>
    <xf numFmtId="0" fontId="72"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4" fillId="0" borderId="0"/>
    <xf numFmtId="0" fontId="3" fillId="0" borderId="0"/>
    <xf numFmtId="0" fontId="1" fillId="0" borderId="0"/>
    <xf numFmtId="0" fontId="207" fillId="0" borderId="0"/>
    <xf numFmtId="0" fontId="3" fillId="0" borderId="0"/>
    <xf numFmtId="0" fontId="72" fillId="0" borderId="0"/>
    <xf numFmtId="0" fontId="3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8" fillId="0" borderId="0"/>
    <xf numFmtId="0" fontId="1" fillId="0" borderId="0"/>
    <xf numFmtId="0" fontId="72" fillId="0" borderId="0"/>
    <xf numFmtId="0" fontId="35"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126" fillId="0" borderId="0"/>
    <xf numFmtId="0" fontId="35"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126" fillId="0" borderId="0"/>
    <xf numFmtId="0" fontId="72" fillId="0" borderId="0"/>
    <xf numFmtId="0" fontId="35" fillId="0" borderId="0"/>
    <xf numFmtId="0" fontId="206" fillId="0" borderId="0"/>
    <xf numFmtId="0" fontId="204" fillId="0" borderId="0"/>
    <xf numFmtId="0" fontId="204" fillId="0" borderId="0"/>
    <xf numFmtId="0" fontId="3" fillId="0" borderId="0"/>
    <xf numFmtId="0" fontId="204" fillId="0" borderId="0"/>
    <xf numFmtId="0" fontId="204" fillId="0" borderId="0"/>
    <xf numFmtId="0" fontId="3" fillId="0" borderId="0"/>
    <xf numFmtId="0" fontId="204" fillId="0" borderId="0"/>
    <xf numFmtId="0" fontId="204" fillId="0" borderId="0"/>
    <xf numFmtId="0" fontId="206" fillId="0" borderId="0"/>
    <xf numFmtId="0" fontId="206" fillId="0" borderId="0"/>
    <xf numFmtId="0" fontId="206" fillId="0" borderId="0"/>
    <xf numFmtId="0" fontId="3" fillId="0" borderId="0"/>
    <xf numFmtId="0" fontId="206" fillId="0" borderId="0"/>
    <xf numFmtId="0" fontId="49" fillId="0" borderId="0"/>
    <xf numFmtId="0" fontId="35"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6" fillId="0" borderId="0"/>
    <xf numFmtId="0" fontId="204" fillId="0" borderId="0"/>
    <xf numFmtId="0" fontId="204"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6" fillId="0" borderId="0"/>
    <xf numFmtId="0" fontId="204" fillId="0" borderId="0"/>
    <xf numFmtId="0" fontId="204" fillId="0" borderId="0"/>
    <xf numFmtId="0" fontId="206" fillId="0" borderId="0"/>
    <xf numFmtId="0" fontId="206" fillId="0" borderId="0"/>
    <xf numFmtId="0" fontId="206" fillId="0" borderId="0"/>
    <xf numFmtId="0" fontId="204" fillId="0" borderId="0"/>
    <xf numFmtId="0" fontId="204" fillId="0" borderId="0"/>
    <xf numFmtId="0" fontId="204" fillId="0" borderId="0"/>
    <xf numFmtId="0" fontId="3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5" fillId="0" borderId="0"/>
    <xf numFmtId="0" fontId="3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72" fillId="0" borderId="0"/>
    <xf numFmtId="0" fontId="204" fillId="0" borderId="0"/>
    <xf numFmtId="0" fontId="204" fillId="0" borderId="0"/>
    <xf numFmtId="0" fontId="206" fillId="0" borderId="0"/>
    <xf numFmtId="0" fontId="12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8"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8" fillId="0" borderId="0"/>
    <xf numFmtId="0" fontId="8" fillId="0" borderId="0"/>
    <xf numFmtId="0" fontId="1" fillId="0" borderId="0"/>
    <xf numFmtId="0" fontId="19" fillId="0" borderId="0"/>
    <xf numFmtId="0" fontId="3" fillId="0" borderId="0"/>
    <xf numFmtId="0" fontId="1" fillId="0" borderId="0"/>
    <xf numFmtId="0" fontId="1" fillId="0" borderId="0"/>
    <xf numFmtId="0" fontId="3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27" fillId="0" borderId="0"/>
    <xf numFmtId="0" fontId="127" fillId="0" borderId="0"/>
    <xf numFmtId="0" fontId="127" fillId="0" borderId="0"/>
    <xf numFmtId="0" fontId="127" fillId="0" borderId="0"/>
    <xf numFmtId="0" fontId="127" fillId="0" borderId="0"/>
    <xf numFmtId="0" fontId="8" fillId="0" borderId="0"/>
    <xf numFmtId="0" fontId="204" fillId="0" borderId="0"/>
    <xf numFmtId="0" fontId="205" fillId="0" borderId="0"/>
    <xf numFmtId="0" fontId="3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3" fillId="0" borderId="0"/>
    <xf numFmtId="0" fontId="204" fillId="0" borderId="0"/>
    <xf numFmtId="0" fontId="204" fillId="0" borderId="0"/>
    <xf numFmtId="0" fontId="204" fillId="0" borderId="0"/>
    <xf numFmtId="0" fontId="205" fillId="0" borderId="0"/>
    <xf numFmtId="0" fontId="3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5" fillId="0" borderId="0"/>
    <xf numFmtId="0" fontId="3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72" fillId="0" borderId="0"/>
    <xf numFmtId="0" fontId="204" fillId="0" borderId="0"/>
    <xf numFmtId="0" fontId="204" fillId="0" borderId="0"/>
    <xf numFmtId="0" fontId="204" fillId="0" borderId="0"/>
    <xf numFmtId="0" fontId="3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72" fillId="0" borderId="0"/>
    <xf numFmtId="0" fontId="72" fillId="0" borderId="0"/>
    <xf numFmtId="0" fontId="3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72"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8"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72"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1" fillId="0" borderId="0"/>
    <xf numFmtId="0" fontId="128" fillId="0" borderId="0"/>
    <xf numFmtId="0" fontId="128" fillId="0" borderId="0"/>
    <xf numFmtId="0" fontId="34" fillId="0" borderId="0"/>
    <xf numFmtId="0" fontId="3" fillId="0" borderId="0"/>
    <xf numFmtId="0" fontId="1"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8"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8"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7" fillId="0" borderId="0"/>
    <xf numFmtId="0" fontId="204" fillId="0" borderId="0"/>
    <xf numFmtId="0" fontId="204" fillId="0" borderId="0"/>
    <xf numFmtId="0" fontId="207" fillId="0" borderId="0"/>
    <xf numFmtId="0" fontId="207"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207" fillId="0" borderId="0"/>
    <xf numFmtId="0" fontId="209" fillId="0" borderId="0"/>
    <xf numFmtId="0" fontId="8" fillId="0" borderId="0"/>
    <xf numFmtId="0" fontId="207" fillId="0" borderId="0"/>
    <xf numFmtId="0" fontId="207" fillId="0" borderId="0"/>
    <xf numFmtId="0" fontId="207" fillId="0" borderId="0"/>
    <xf numFmtId="0" fontId="207" fillId="0" borderId="0"/>
    <xf numFmtId="0" fontId="207"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1" fillId="0" borderId="0"/>
    <xf numFmtId="0" fontId="1"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1" fillId="0" borderId="0"/>
    <xf numFmtId="0" fontId="1" fillId="0" borderId="0"/>
    <xf numFmtId="0" fontId="8" fillId="0" borderId="0"/>
    <xf numFmtId="0" fontId="129" fillId="0" borderId="0"/>
    <xf numFmtId="0" fontId="49" fillId="0" borderId="0"/>
    <xf numFmtId="0" fontId="1" fillId="0" borderId="0"/>
    <xf numFmtId="0" fontId="72"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9"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210" fillId="0" borderId="0"/>
    <xf numFmtId="0" fontId="210" fillId="0" borderId="0"/>
    <xf numFmtId="0" fontId="49" fillId="0" borderId="0"/>
    <xf numFmtId="0" fontId="1" fillId="0" borderId="0"/>
    <xf numFmtId="0" fontId="72"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1"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1" fillId="0" borderId="0"/>
    <xf numFmtId="0" fontId="1" fillId="0" borderId="0"/>
    <xf numFmtId="0" fontId="71" fillId="0" borderId="0"/>
    <xf numFmtId="0" fontId="205" fillId="0" borderId="0"/>
    <xf numFmtId="0" fontId="72"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204" fillId="0" borderId="0"/>
    <xf numFmtId="0" fontId="69" fillId="0" borderId="0"/>
    <xf numFmtId="0" fontId="49" fillId="0" borderId="0"/>
    <xf numFmtId="0" fontId="69" fillId="0" borderId="0"/>
    <xf numFmtId="0" fontId="34" fillId="0" borderId="0"/>
    <xf numFmtId="0" fontId="69"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9" fillId="0" borderId="0"/>
    <xf numFmtId="0" fontId="72" fillId="0" borderId="0"/>
    <xf numFmtId="0" fontId="2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1" fillId="0" borderId="0"/>
    <xf numFmtId="0" fontId="1" fillId="0" borderId="0"/>
    <xf numFmtId="0" fontId="49"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29" fillId="0" borderId="0"/>
    <xf numFmtId="0" fontId="1" fillId="0" borderId="0"/>
    <xf numFmtId="0" fontId="8" fillId="0" borderId="0"/>
    <xf numFmtId="0" fontId="1" fillId="0" borderId="0"/>
    <xf numFmtId="0" fontId="8" fillId="0" borderId="0"/>
    <xf numFmtId="0" fontId="1" fillId="0" borderId="0"/>
    <xf numFmtId="0" fontId="8" fillId="0" borderId="0"/>
    <xf numFmtId="0" fontId="56" fillId="24" borderId="0"/>
    <xf numFmtId="0" fontId="87" fillId="0" borderId="0"/>
    <xf numFmtId="0" fontId="1" fillId="30" borderId="23" applyNumberFormat="0" applyFont="0" applyAlignment="0" applyProtection="0"/>
    <xf numFmtId="0" fontId="35" fillId="30" borderId="23" applyNumberFormat="0" applyFont="0" applyAlignment="0" applyProtection="0"/>
    <xf numFmtId="180" fontId="130" fillId="0" borderId="0" applyFont="0" applyFill="0" applyBorder="0" applyAlignment="0" applyProtection="0"/>
    <xf numFmtId="179" fontId="13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8" fillId="0" borderId="0" applyNumberFormat="0" applyFill="0" applyBorder="0" applyAlignment="0" applyProtection="0"/>
    <xf numFmtId="0" fontId="1" fillId="0" borderId="0" applyFont="0" applyFill="0" applyBorder="0" applyAlignment="0" applyProtection="0"/>
    <xf numFmtId="0" fontId="10" fillId="0" borderId="0"/>
    <xf numFmtId="0" fontId="133" fillId="21" borderId="24" applyNumberFormat="0" applyAlignment="0" applyProtection="0"/>
    <xf numFmtId="0" fontId="134" fillId="21" borderId="24" applyNumberFormat="0" applyAlignment="0" applyProtection="0"/>
    <xf numFmtId="14" fontId="45" fillId="0" borderId="0">
      <alignment horizontal="center" wrapText="1"/>
      <protection locked="0"/>
    </xf>
    <xf numFmtId="195" fontId="8" fillId="0" borderId="0" applyFont="0" applyFill="0" applyBorder="0" applyAlignment="0" applyProtection="0"/>
    <xf numFmtId="222"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86" fillId="0" borderId="25" applyNumberFormat="0" applyBorder="0"/>
    <xf numFmtId="0" fontId="135" fillId="0" borderId="0"/>
    <xf numFmtId="196" fontId="8" fillId="0" borderId="0" applyFill="0" applyBorder="0" applyAlignment="0"/>
    <xf numFmtId="192" fontId="56" fillId="0" borderId="0" applyFill="0" applyBorder="0" applyAlignment="0"/>
    <xf numFmtId="196" fontId="8" fillId="0" borderId="0" applyFill="0" applyBorder="0" applyAlignment="0"/>
    <xf numFmtId="197" fontId="8" fillId="0" borderId="0" applyFill="0" applyBorder="0" applyAlignment="0"/>
    <xf numFmtId="192" fontId="56" fillId="0" borderId="0" applyFill="0" applyBorder="0" applyAlignment="0"/>
    <xf numFmtId="0" fontId="136" fillId="0" borderId="0"/>
    <xf numFmtId="0" fontId="86" fillId="0" borderId="0" applyNumberFormat="0" applyFont="0" applyFill="0" applyBorder="0" applyAlignment="0" applyProtection="0">
      <alignment horizontal="left"/>
    </xf>
    <xf numFmtId="0" fontId="137" fillId="0" borderId="19">
      <alignment horizontal="center"/>
    </xf>
    <xf numFmtId="0" fontId="138" fillId="31" borderId="0" applyNumberFormat="0" applyFont="0" applyBorder="0" applyAlignment="0">
      <alignment horizontal="center"/>
    </xf>
    <xf numFmtId="14" fontId="139" fillId="0" borderId="0" applyNumberFormat="0" applyFill="0" applyBorder="0" applyAlignment="0" applyProtection="0">
      <alignment horizontal="left"/>
    </xf>
    <xf numFmtId="0" fontId="8" fillId="0" borderId="0" applyNumberFormat="0" applyFill="0" applyBorder="0" applyAlignment="0" applyProtection="0"/>
    <xf numFmtId="4" fontId="140" fillId="32" borderId="26" applyNumberFormat="0" applyProtection="0">
      <alignment vertical="center"/>
    </xf>
    <xf numFmtId="4" fontId="141" fillId="32" borderId="26" applyNumberFormat="0" applyProtection="0">
      <alignment vertical="center"/>
    </xf>
    <xf numFmtId="4" fontId="142" fillId="32" borderId="26" applyNumberFormat="0" applyProtection="0">
      <alignment horizontal="left" vertical="center" indent="1"/>
    </xf>
    <xf numFmtId="4" fontId="142" fillId="33" borderId="0" applyNumberFormat="0" applyProtection="0">
      <alignment horizontal="left" vertical="center" indent="1"/>
    </xf>
    <xf numFmtId="4" fontId="142" fillId="34" borderId="26" applyNumberFormat="0" applyProtection="0">
      <alignment horizontal="right" vertical="center"/>
    </xf>
    <xf numFmtId="4" fontId="142" fillId="35" borderId="26" applyNumberFormat="0" applyProtection="0">
      <alignment horizontal="right" vertical="center"/>
    </xf>
    <xf numFmtId="4" fontId="142" fillId="36" borderId="26" applyNumberFormat="0" applyProtection="0">
      <alignment horizontal="right" vertical="center"/>
    </xf>
    <xf numFmtId="4" fontId="142" fillId="37" borderId="26" applyNumberFormat="0" applyProtection="0">
      <alignment horizontal="right" vertical="center"/>
    </xf>
    <xf numFmtId="4" fontId="142" fillId="38" borderId="26" applyNumberFormat="0" applyProtection="0">
      <alignment horizontal="right" vertical="center"/>
    </xf>
    <xf numFmtId="4" fontId="142" fillId="39" borderId="26" applyNumberFormat="0" applyProtection="0">
      <alignment horizontal="right" vertical="center"/>
    </xf>
    <xf numFmtId="4" fontId="142" fillId="40" borderId="26" applyNumberFormat="0" applyProtection="0">
      <alignment horizontal="right" vertical="center"/>
    </xf>
    <xf numFmtId="4" fontId="142" fillId="41" borderId="26" applyNumberFormat="0" applyProtection="0">
      <alignment horizontal="right" vertical="center"/>
    </xf>
    <xf numFmtId="4" fontId="142" fillId="42" borderId="26" applyNumberFormat="0" applyProtection="0">
      <alignment horizontal="right" vertical="center"/>
    </xf>
    <xf numFmtId="4" fontId="140" fillId="43" borderId="27" applyNumberFormat="0" applyProtection="0">
      <alignment horizontal="left" vertical="center" indent="1"/>
    </xf>
    <xf numFmtId="4" fontId="140" fillId="44" borderId="0" applyNumberFormat="0" applyProtection="0">
      <alignment horizontal="left" vertical="center" indent="1"/>
    </xf>
    <xf numFmtId="4" fontId="140" fillId="33" borderId="0" applyNumberFormat="0" applyProtection="0">
      <alignment horizontal="left" vertical="center" indent="1"/>
    </xf>
    <xf numFmtId="4" fontId="142" fillId="44" borderId="26" applyNumberFormat="0" applyProtection="0">
      <alignment horizontal="right" vertical="center"/>
    </xf>
    <xf numFmtId="4" fontId="84" fillId="44" borderId="0" applyNumberFormat="0" applyProtection="0">
      <alignment horizontal="left" vertical="center" indent="1"/>
    </xf>
    <xf numFmtId="4" fontId="84" fillId="33" borderId="0" applyNumberFormat="0" applyProtection="0">
      <alignment horizontal="left" vertical="center" indent="1"/>
    </xf>
    <xf numFmtId="4" fontId="142" fillId="45" borderId="26" applyNumberFormat="0" applyProtection="0">
      <alignment vertical="center"/>
    </xf>
    <xf numFmtId="4" fontId="143" fillId="45" borderId="26" applyNumberFormat="0" applyProtection="0">
      <alignment vertical="center"/>
    </xf>
    <xf numFmtId="4" fontId="140" fillId="44" borderId="28" applyNumberFormat="0" applyProtection="0">
      <alignment horizontal="left" vertical="center" indent="1"/>
    </xf>
    <xf numFmtId="4" fontId="142" fillId="45" borderId="26" applyNumberFormat="0" applyProtection="0">
      <alignment horizontal="right" vertical="center"/>
    </xf>
    <xf numFmtId="4" fontId="143" fillId="45" borderId="26" applyNumberFormat="0" applyProtection="0">
      <alignment horizontal="right" vertical="center"/>
    </xf>
    <xf numFmtId="4" fontId="140" fillId="44" borderId="26" applyNumberFormat="0" applyProtection="0">
      <alignment horizontal="left" vertical="center" indent="1"/>
    </xf>
    <xf numFmtId="4" fontId="144" fillId="26" borderId="28" applyNumberFormat="0" applyProtection="0">
      <alignment horizontal="left" vertical="center" indent="1"/>
    </xf>
    <xf numFmtId="4" fontId="145" fillId="45" borderId="26" applyNumberFormat="0" applyProtection="0">
      <alignment horizontal="right" vertical="center"/>
    </xf>
    <xf numFmtId="0" fontId="138" fillId="1" borderId="15" applyNumberFormat="0" applyFont="0" applyAlignment="0">
      <alignment horizontal="center"/>
    </xf>
    <xf numFmtId="0" fontId="146" fillId="0" borderId="0" applyNumberFormat="0" applyFill="0" applyBorder="0" applyAlignment="0" applyProtection="0">
      <alignment vertical="top"/>
      <protection locked="0"/>
    </xf>
    <xf numFmtId="0" fontId="20" fillId="0" borderId="2">
      <alignment horizontal="center"/>
      <protection locked="0"/>
    </xf>
    <xf numFmtId="0" fontId="147" fillId="0" borderId="0" applyNumberFormat="0" applyFill="0" applyBorder="0" applyAlignment="0">
      <alignment horizontal="center"/>
    </xf>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5" fontId="65" fillId="0" borderId="0" applyFont="0" applyFill="0" applyBorder="0" applyAlignment="0" applyProtection="0"/>
    <xf numFmtId="0" fontId="148" fillId="0" borderId="0"/>
    <xf numFmtId="0" fontId="117" fillId="0" borderId="0"/>
    <xf numFmtId="40" fontId="149" fillId="0" borderId="0" applyBorder="0">
      <alignment horizontal="right"/>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4" fontId="150"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5" fontId="65" fillId="0" borderId="29">
      <alignment horizontal="right" vertical="center"/>
    </xf>
    <xf numFmtId="225" fontId="65" fillId="0" borderId="29">
      <alignment horizontal="right" vertical="center"/>
    </xf>
    <xf numFmtId="226" fontId="81" fillId="0" borderId="29">
      <alignment horizontal="right" vertical="center"/>
    </xf>
    <xf numFmtId="227" fontId="151" fillId="0" borderId="29">
      <alignment horizontal="right" vertical="center"/>
    </xf>
    <xf numFmtId="226" fontId="81" fillId="0" borderId="29">
      <alignment horizontal="right" vertical="center"/>
    </xf>
    <xf numFmtId="228" fontId="69" fillId="0" borderId="29">
      <alignment horizontal="right" vertical="center"/>
    </xf>
    <xf numFmtId="229" fontId="151" fillId="0" borderId="29">
      <alignment horizontal="right" vertical="center"/>
    </xf>
    <xf numFmtId="229" fontId="151" fillId="0" borderId="29">
      <alignment horizontal="right" vertical="center"/>
    </xf>
    <xf numFmtId="183" fontId="81" fillId="0" borderId="29">
      <alignment horizontal="right" vertical="center"/>
    </xf>
    <xf numFmtId="229" fontId="151" fillId="0" borderId="29">
      <alignment horizontal="right" vertical="center"/>
    </xf>
    <xf numFmtId="227" fontId="151" fillId="0" borderId="29">
      <alignment horizontal="right" vertical="center"/>
    </xf>
    <xf numFmtId="230" fontId="150" fillId="0" borderId="29">
      <alignment horizontal="right" vertical="center"/>
    </xf>
    <xf numFmtId="228" fontId="69" fillId="0" borderId="29">
      <alignment horizontal="right" vertical="center"/>
    </xf>
    <xf numFmtId="230" fontId="150" fillId="0" borderId="29">
      <alignment horizontal="right" vertical="center"/>
    </xf>
    <xf numFmtId="228" fontId="69" fillId="0" borderId="29">
      <alignment horizontal="right" vertical="center"/>
    </xf>
    <xf numFmtId="183" fontId="81" fillId="0" borderId="29">
      <alignment horizontal="right" vertical="center"/>
    </xf>
    <xf numFmtId="227" fontId="151" fillId="0" borderId="29">
      <alignment horizontal="right" vertical="center"/>
    </xf>
    <xf numFmtId="230" fontId="150" fillId="0" borderId="29">
      <alignment horizontal="right" vertical="center"/>
    </xf>
    <xf numFmtId="183" fontId="81" fillId="0" borderId="29">
      <alignment horizontal="right" vertical="center"/>
    </xf>
    <xf numFmtId="229" fontId="151" fillId="0" borderId="29">
      <alignment horizontal="right" vertical="center"/>
    </xf>
    <xf numFmtId="229" fontId="151" fillId="0" borderId="29">
      <alignment horizontal="right" vertical="center"/>
    </xf>
    <xf numFmtId="230" fontId="150" fillId="0" borderId="29">
      <alignment horizontal="right" vertical="center"/>
    </xf>
    <xf numFmtId="183" fontId="81" fillId="0" borderId="29">
      <alignment horizontal="right" vertical="center"/>
    </xf>
    <xf numFmtId="183" fontId="81" fillId="0" borderId="29">
      <alignment horizontal="right" vertical="center"/>
    </xf>
    <xf numFmtId="183" fontId="81" fillId="0" borderId="29">
      <alignment horizontal="right" vertical="center"/>
    </xf>
    <xf numFmtId="227" fontId="151" fillId="0" borderId="29">
      <alignment horizontal="right" vertical="center"/>
    </xf>
    <xf numFmtId="229" fontId="151" fillId="0" borderId="29">
      <alignment horizontal="right" vertical="center"/>
    </xf>
    <xf numFmtId="183" fontId="81" fillId="0" borderId="29">
      <alignment horizontal="right" vertical="center"/>
    </xf>
    <xf numFmtId="230" fontId="150" fillId="0" borderId="29">
      <alignment horizontal="right" vertical="center"/>
    </xf>
    <xf numFmtId="229" fontId="151" fillId="0" borderId="29">
      <alignment horizontal="right" vertical="center"/>
    </xf>
    <xf numFmtId="229" fontId="151" fillId="0" borderId="29">
      <alignment horizontal="right" vertical="center"/>
    </xf>
    <xf numFmtId="183" fontId="81" fillId="0" borderId="29">
      <alignment horizontal="right" vertical="center"/>
    </xf>
    <xf numFmtId="230" fontId="150" fillId="0" borderId="29">
      <alignment horizontal="right" vertical="center"/>
    </xf>
    <xf numFmtId="183" fontId="81" fillId="0" borderId="29">
      <alignment horizontal="right" vertical="center"/>
    </xf>
    <xf numFmtId="229" fontId="151" fillId="0" borderId="29">
      <alignment horizontal="right" vertical="center"/>
    </xf>
    <xf numFmtId="223" fontId="132" fillId="0" borderId="29">
      <alignment horizontal="right" vertical="center"/>
    </xf>
    <xf numFmtId="231" fontId="152" fillId="0" borderId="29">
      <alignment horizontal="right" vertical="center"/>
    </xf>
    <xf numFmtId="232" fontId="1" fillId="0" borderId="29">
      <alignment horizontal="right" vertical="center"/>
    </xf>
    <xf numFmtId="225" fontId="65" fillId="0" borderId="29">
      <alignment horizontal="right" vertical="center"/>
    </xf>
    <xf numFmtId="228" fontId="69" fillId="0" borderId="29">
      <alignment horizontal="right" vertical="center"/>
    </xf>
    <xf numFmtId="223" fontId="132" fillId="0" borderId="29">
      <alignment horizontal="right" vertical="center"/>
    </xf>
    <xf numFmtId="228" fontId="69" fillId="0" borderId="29">
      <alignment horizontal="right" vertical="center"/>
    </xf>
    <xf numFmtId="230" fontId="150" fillId="0" borderId="29">
      <alignment horizontal="right" vertical="center"/>
    </xf>
    <xf numFmtId="233" fontId="81" fillId="0" borderId="29">
      <alignment horizontal="right" vertical="center"/>
    </xf>
    <xf numFmtId="231" fontId="152" fillId="0" borderId="29">
      <alignment horizontal="right" vertical="center"/>
    </xf>
    <xf numFmtId="232" fontId="1" fillId="0" borderId="29">
      <alignment horizontal="right" vertical="center"/>
    </xf>
    <xf numFmtId="231" fontId="152" fillId="0" borderId="29">
      <alignment horizontal="right" vertical="center"/>
    </xf>
    <xf numFmtId="229" fontId="151" fillId="0" borderId="29">
      <alignment horizontal="right" vertical="center"/>
    </xf>
    <xf numFmtId="228" fontId="69" fillId="0" borderId="29">
      <alignment horizontal="right" vertical="center"/>
    </xf>
    <xf numFmtId="228" fontId="69" fillId="0" borderId="29">
      <alignment horizontal="right" vertical="center"/>
    </xf>
    <xf numFmtId="233" fontId="81" fillId="0" borderId="29">
      <alignment horizontal="right" vertical="center"/>
    </xf>
    <xf numFmtId="231" fontId="152" fillId="0" borderId="29">
      <alignment horizontal="right" vertical="center"/>
    </xf>
    <xf numFmtId="231" fontId="152" fillId="0" borderId="29">
      <alignment horizontal="right" vertical="center"/>
    </xf>
    <xf numFmtId="228" fontId="69" fillId="0" borderId="29">
      <alignment horizontal="right" vertical="center"/>
    </xf>
    <xf numFmtId="228" fontId="69" fillId="0" borderId="29">
      <alignment horizontal="right" vertical="center"/>
    </xf>
    <xf numFmtId="228" fontId="69" fillId="0" borderId="29">
      <alignment horizontal="right" vertical="center"/>
    </xf>
    <xf numFmtId="231" fontId="152" fillId="0" borderId="29">
      <alignment horizontal="right" vertical="center"/>
    </xf>
    <xf numFmtId="231" fontId="152" fillId="0" borderId="29">
      <alignment horizontal="right" vertical="center"/>
    </xf>
    <xf numFmtId="231" fontId="152" fillId="0" borderId="29">
      <alignment horizontal="right" vertical="center"/>
    </xf>
    <xf numFmtId="232" fontId="1" fillId="0" borderId="29">
      <alignment horizontal="right" vertical="center"/>
    </xf>
    <xf numFmtId="228" fontId="69" fillId="0" borderId="29">
      <alignment horizontal="right" vertical="center"/>
    </xf>
    <xf numFmtId="231" fontId="152" fillId="0" borderId="29">
      <alignment horizontal="right" vertical="center"/>
    </xf>
    <xf numFmtId="228" fontId="69" fillId="0" borderId="29">
      <alignment horizontal="right" vertical="center"/>
    </xf>
    <xf numFmtId="228" fontId="69" fillId="0" borderId="29">
      <alignment horizontal="right" vertical="center"/>
    </xf>
    <xf numFmtId="231" fontId="152" fillId="0" borderId="29">
      <alignment horizontal="right" vertical="center"/>
    </xf>
    <xf numFmtId="230" fontId="150" fillId="0" borderId="29">
      <alignment horizontal="right" vertical="center"/>
    </xf>
    <xf numFmtId="228" fontId="69" fillId="0" borderId="29">
      <alignment horizontal="right" vertical="center"/>
    </xf>
    <xf numFmtId="228" fontId="69" fillId="0" borderId="29">
      <alignment horizontal="right" vertical="center"/>
    </xf>
    <xf numFmtId="228" fontId="69" fillId="0" borderId="29">
      <alignment horizontal="right" vertical="center"/>
    </xf>
    <xf numFmtId="231" fontId="152" fillId="0" borderId="29">
      <alignment horizontal="right" vertical="center"/>
    </xf>
    <xf numFmtId="228" fontId="69" fillId="0" borderId="29">
      <alignment horizontal="right" vertical="center"/>
    </xf>
    <xf numFmtId="231" fontId="152" fillId="0" borderId="29">
      <alignment horizontal="right" vertical="center"/>
    </xf>
    <xf numFmtId="228" fontId="69" fillId="0" borderId="29">
      <alignment horizontal="right" vertical="center"/>
    </xf>
    <xf numFmtId="231" fontId="152" fillId="0" borderId="29">
      <alignment horizontal="right" vertical="center"/>
    </xf>
    <xf numFmtId="228" fontId="69" fillId="0" borderId="29">
      <alignment horizontal="right" vertical="center"/>
    </xf>
    <xf numFmtId="228" fontId="69" fillId="0" borderId="29">
      <alignment horizontal="right" vertical="center"/>
    </xf>
    <xf numFmtId="223" fontId="132" fillId="0" borderId="29">
      <alignment horizontal="right" vertical="center"/>
    </xf>
    <xf numFmtId="234" fontId="8" fillId="0" borderId="29">
      <alignment horizontal="right" vertical="center"/>
    </xf>
    <xf numFmtId="235" fontId="81" fillId="0" borderId="29">
      <alignment horizontal="right" vertical="center"/>
    </xf>
    <xf numFmtId="227" fontId="81" fillId="0" borderId="29">
      <alignment horizontal="right" vertical="center"/>
    </xf>
    <xf numFmtId="235" fontId="81" fillId="0" borderId="29">
      <alignment horizontal="right" vertical="center"/>
    </xf>
    <xf numFmtId="223" fontId="132"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1" fontId="152" fillId="0" borderId="29">
      <alignment horizontal="right" vertical="center"/>
    </xf>
    <xf numFmtId="231" fontId="152" fillId="0" borderId="29">
      <alignment horizontal="right" vertical="center"/>
    </xf>
    <xf numFmtId="228" fontId="69" fillId="0" borderId="29">
      <alignment horizontal="right" vertical="center"/>
    </xf>
    <xf numFmtId="234" fontId="8"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7" fontId="151" fillId="0" borderId="29">
      <alignment horizontal="right" vertical="center"/>
    </xf>
    <xf numFmtId="223" fontId="132" fillId="0" borderId="29">
      <alignment horizontal="right" vertical="center"/>
    </xf>
    <xf numFmtId="237" fontId="81" fillId="0" borderId="29">
      <alignment horizontal="right" vertical="center"/>
    </xf>
    <xf numFmtId="223" fontId="132" fillId="0" borderId="29">
      <alignment horizontal="right" vertical="center"/>
    </xf>
    <xf numFmtId="223" fontId="132" fillId="0" borderId="29">
      <alignment horizontal="right" vertical="center"/>
    </xf>
    <xf numFmtId="238" fontId="81" fillId="0" borderId="29">
      <alignment horizontal="right" vertical="center"/>
    </xf>
    <xf numFmtId="223" fontId="132" fillId="0" borderId="29">
      <alignment horizontal="right" vertical="center"/>
    </xf>
    <xf numFmtId="227" fontId="151" fillId="0" borderId="29">
      <alignment horizontal="right" vertical="center"/>
    </xf>
    <xf numFmtId="239" fontId="69" fillId="0" borderId="29">
      <alignment horizontal="right" vertical="center"/>
    </xf>
    <xf numFmtId="227" fontId="151" fillId="0" borderId="29">
      <alignment horizontal="right" vertical="center"/>
    </xf>
    <xf numFmtId="227" fontId="151" fillId="0" borderId="29">
      <alignment horizontal="right" vertical="center"/>
    </xf>
    <xf numFmtId="238" fontId="81" fillId="0" borderId="29">
      <alignment horizontal="right" vertical="center"/>
    </xf>
    <xf numFmtId="223" fontId="132" fillId="0" borderId="29">
      <alignment horizontal="right" vertical="center"/>
    </xf>
    <xf numFmtId="238" fontId="81" fillId="0" borderId="29">
      <alignment horizontal="right" vertical="center"/>
    </xf>
    <xf numFmtId="238" fontId="81" fillId="0" borderId="29">
      <alignment horizontal="right" vertical="center"/>
    </xf>
    <xf numFmtId="223" fontId="132" fillId="0" borderId="29">
      <alignment horizontal="right" vertical="center"/>
    </xf>
    <xf numFmtId="223" fontId="132" fillId="0" borderId="29">
      <alignment horizontal="right" vertical="center"/>
    </xf>
    <xf numFmtId="227" fontId="151" fillId="0" borderId="29">
      <alignment horizontal="right" vertical="center"/>
    </xf>
    <xf numFmtId="238" fontId="81" fillId="0" borderId="29">
      <alignment horizontal="right" vertical="center"/>
    </xf>
    <xf numFmtId="238" fontId="81" fillId="0" borderId="29">
      <alignment horizontal="right" vertical="center"/>
    </xf>
    <xf numFmtId="238" fontId="81" fillId="0" borderId="29">
      <alignment horizontal="right" vertical="center"/>
    </xf>
    <xf numFmtId="223" fontId="132" fillId="0" borderId="29">
      <alignment horizontal="right" vertical="center"/>
    </xf>
    <xf numFmtId="238" fontId="81" fillId="0" borderId="29">
      <alignment horizontal="right" vertical="center"/>
    </xf>
    <xf numFmtId="227" fontId="151" fillId="0" borderId="29">
      <alignment horizontal="right" vertical="center"/>
    </xf>
    <xf numFmtId="223" fontId="132" fillId="0" borderId="29">
      <alignment horizontal="right" vertical="center"/>
    </xf>
    <xf numFmtId="223" fontId="132" fillId="0" borderId="29">
      <alignment horizontal="right" vertical="center"/>
    </xf>
    <xf numFmtId="238" fontId="81" fillId="0" borderId="29">
      <alignment horizontal="right" vertical="center"/>
    </xf>
    <xf numFmtId="238" fontId="81" fillId="0" borderId="29">
      <alignment horizontal="right" vertical="center"/>
    </xf>
    <xf numFmtId="223" fontId="132" fillId="0" borderId="29">
      <alignment horizontal="right" vertical="center"/>
    </xf>
    <xf numFmtId="237" fontId="81" fillId="0" borderId="29">
      <alignment horizontal="right" vertical="center"/>
    </xf>
    <xf numFmtId="240" fontId="81" fillId="0" borderId="29">
      <alignment horizontal="right" vertical="center"/>
    </xf>
    <xf numFmtId="227" fontId="151" fillId="0" borderId="29">
      <alignment horizontal="right" vertical="center"/>
    </xf>
    <xf numFmtId="237" fontId="81" fillId="0" borderId="29">
      <alignment horizontal="right" vertical="center"/>
    </xf>
    <xf numFmtId="223" fontId="132" fillId="0" borderId="29">
      <alignment horizontal="right" vertical="center"/>
    </xf>
    <xf numFmtId="240" fontId="81" fillId="0" borderId="29">
      <alignment horizontal="right" vertical="center"/>
    </xf>
    <xf numFmtId="229" fontId="81" fillId="0" borderId="29">
      <alignment horizontal="right" vertical="center"/>
    </xf>
    <xf numFmtId="240" fontId="81" fillId="0" borderId="29">
      <alignment horizontal="right" vertical="center"/>
    </xf>
    <xf numFmtId="183" fontId="81" fillId="0" borderId="29">
      <alignment horizontal="right" vertical="center"/>
    </xf>
    <xf numFmtId="227" fontId="151" fillId="0" borderId="29">
      <alignment horizontal="right" vertical="center"/>
    </xf>
    <xf numFmtId="183" fontId="81" fillId="0" borderId="29">
      <alignment horizontal="right" vertical="center"/>
    </xf>
    <xf numFmtId="223" fontId="132" fillId="0" borderId="29">
      <alignment horizontal="right" vertical="center"/>
    </xf>
    <xf numFmtId="239" fontId="69" fillId="0" borderId="29">
      <alignment horizontal="right" vertical="center"/>
    </xf>
    <xf numFmtId="234" fontId="8" fillId="0" borderId="29">
      <alignment horizontal="right" vertical="center"/>
    </xf>
    <xf numFmtId="225" fontId="65" fillId="0" borderId="29">
      <alignment horizontal="right" vertical="center"/>
    </xf>
    <xf numFmtId="225" fontId="65" fillId="0" borderId="29">
      <alignment horizontal="right" vertical="center"/>
    </xf>
    <xf numFmtId="223" fontId="81" fillId="0" borderId="29">
      <alignment horizontal="right" vertical="center"/>
    </xf>
    <xf numFmtId="239" fontId="69" fillId="0" borderId="29">
      <alignment horizontal="right" vertical="center"/>
    </xf>
    <xf numFmtId="208" fontId="152" fillId="0" borderId="29">
      <alignment horizontal="right" vertical="center"/>
    </xf>
    <xf numFmtId="223" fontId="81" fillId="0" borderId="29">
      <alignment horizontal="right" vertical="center"/>
    </xf>
    <xf numFmtId="241" fontId="81" fillId="0" borderId="29">
      <alignment horizontal="right" vertical="center"/>
    </xf>
    <xf numFmtId="239" fontId="69" fillId="0" borderId="29">
      <alignment horizontal="right" vertical="center"/>
    </xf>
    <xf numFmtId="223" fontId="81" fillId="0" borderId="29">
      <alignment horizontal="right" vertical="center"/>
    </xf>
    <xf numFmtId="239" fontId="69" fillId="0" borderId="29">
      <alignment horizontal="right" vertical="center"/>
    </xf>
    <xf numFmtId="241" fontId="81" fillId="0" borderId="29">
      <alignment horizontal="right" vertical="center"/>
    </xf>
    <xf numFmtId="239" fontId="69" fillId="0" borderId="29">
      <alignment horizontal="right" vertical="center"/>
    </xf>
    <xf numFmtId="239" fontId="69" fillId="0" borderId="29">
      <alignment horizontal="right" vertical="center"/>
    </xf>
    <xf numFmtId="242" fontId="81" fillId="0" borderId="29">
      <alignment horizontal="right" vertical="center"/>
    </xf>
    <xf numFmtId="239" fontId="69" fillId="0" borderId="29">
      <alignment horizontal="right" vertical="center"/>
    </xf>
    <xf numFmtId="243" fontId="8" fillId="0" borderId="29">
      <alignment horizontal="right" vertical="center"/>
    </xf>
    <xf numFmtId="239" fontId="69" fillId="0" borderId="29">
      <alignment horizontal="right" vertical="center"/>
    </xf>
    <xf numFmtId="239" fontId="69" fillId="0" borderId="29">
      <alignment horizontal="right" vertical="center"/>
    </xf>
    <xf numFmtId="227" fontId="151" fillId="0" borderId="29">
      <alignment horizontal="right" vertical="center"/>
    </xf>
    <xf numFmtId="227" fontId="151" fillId="0" borderId="29">
      <alignment horizontal="right" vertical="center"/>
    </xf>
    <xf numFmtId="230" fontId="150" fillId="0" borderId="29">
      <alignment horizontal="right" vertical="center"/>
    </xf>
    <xf numFmtId="227" fontId="151" fillId="0" borderId="29">
      <alignment horizontal="right" vertical="center"/>
    </xf>
    <xf numFmtId="229" fontId="151" fillId="0" borderId="29">
      <alignment horizontal="right" vertical="center"/>
    </xf>
    <xf numFmtId="234" fontId="8" fillId="0" borderId="29">
      <alignment horizontal="right" vertical="center"/>
    </xf>
    <xf numFmtId="244" fontId="1" fillId="0" borderId="29">
      <alignment horizontal="right" vertical="center"/>
    </xf>
    <xf numFmtId="239" fontId="69" fillId="0" borderId="29">
      <alignment horizontal="right" vertical="center"/>
    </xf>
    <xf numFmtId="229" fontId="151" fillId="0" borderId="29">
      <alignment horizontal="right" vertical="center"/>
    </xf>
    <xf numFmtId="239" fontId="69" fillId="0" borderId="29">
      <alignment horizontal="right" vertical="center"/>
    </xf>
    <xf numFmtId="239" fontId="69" fillId="0" borderId="29">
      <alignment horizontal="right" vertical="center"/>
    </xf>
    <xf numFmtId="231" fontId="152" fillId="0" borderId="29">
      <alignment horizontal="right" vertical="center"/>
    </xf>
    <xf numFmtId="230" fontId="150" fillId="0" borderId="29">
      <alignment horizontal="right" vertical="center"/>
    </xf>
    <xf numFmtId="244" fontId="1" fillId="0" borderId="29">
      <alignment horizontal="right" vertical="center"/>
    </xf>
    <xf numFmtId="230" fontId="150" fillId="0" borderId="29">
      <alignment horizontal="right" vertical="center"/>
    </xf>
    <xf numFmtId="229" fontId="151" fillId="0" borderId="29">
      <alignment horizontal="right" vertical="center"/>
    </xf>
    <xf numFmtId="231" fontId="152" fillId="0" borderId="29">
      <alignment horizontal="right" vertical="center"/>
    </xf>
    <xf numFmtId="231" fontId="152" fillId="0" borderId="29">
      <alignment horizontal="right" vertical="center"/>
    </xf>
    <xf numFmtId="239" fontId="69" fillId="0" borderId="29">
      <alignment horizontal="right" vertical="center"/>
    </xf>
    <xf numFmtId="245" fontId="81" fillId="0" borderId="29">
      <alignment horizontal="right" vertical="center"/>
    </xf>
    <xf numFmtId="230" fontId="150" fillId="0" borderId="29">
      <alignment horizontal="right" vertical="center"/>
    </xf>
    <xf numFmtId="230" fontId="150" fillId="0" borderId="29">
      <alignment horizontal="right" vertical="center"/>
    </xf>
    <xf numFmtId="227" fontId="151" fillId="0" borderId="29">
      <alignment horizontal="right" vertical="center"/>
    </xf>
    <xf numFmtId="227" fontId="151" fillId="0" borderId="29">
      <alignment horizontal="right" vertical="center"/>
    </xf>
    <xf numFmtId="231" fontId="152" fillId="0" borderId="29">
      <alignment horizontal="right" vertical="center"/>
    </xf>
    <xf numFmtId="230" fontId="150" fillId="0" borderId="29">
      <alignment horizontal="right" vertical="center"/>
    </xf>
    <xf numFmtId="230" fontId="150" fillId="0" borderId="29">
      <alignment horizontal="right" vertical="center"/>
    </xf>
    <xf numFmtId="230" fontId="150" fillId="0" borderId="29">
      <alignment horizontal="right" vertical="center"/>
    </xf>
    <xf numFmtId="244" fontId="1" fillId="0" borderId="29">
      <alignment horizontal="right" vertical="center"/>
    </xf>
    <xf numFmtId="231" fontId="152" fillId="0" borderId="29">
      <alignment horizontal="right" vertical="center"/>
    </xf>
    <xf numFmtId="230" fontId="150" fillId="0" borderId="29">
      <alignment horizontal="right" vertical="center"/>
    </xf>
    <xf numFmtId="239" fontId="69" fillId="0" borderId="29">
      <alignment horizontal="right" vertical="center"/>
    </xf>
    <xf numFmtId="227" fontId="151" fillId="0" borderId="29">
      <alignment horizontal="right" vertical="center"/>
    </xf>
    <xf numFmtId="230" fontId="150" fillId="0" borderId="29">
      <alignment horizontal="right" vertical="center"/>
    </xf>
    <xf numFmtId="245" fontId="81" fillId="0" borderId="29">
      <alignment horizontal="right" vertical="center"/>
    </xf>
    <xf numFmtId="234" fontId="8" fillId="0" borderId="29">
      <alignment horizontal="right" vertical="center"/>
    </xf>
    <xf numFmtId="227" fontId="151" fillId="0" borderId="29">
      <alignment horizontal="right" vertical="center"/>
    </xf>
    <xf numFmtId="227" fontId="151" fillId="0" borderId="29">
      <alignment horizontal="right" vertical="center"/>
    </xf>
    <xf numFmtId="230" fontId="150" fillId="0" borderId="29">
      <alignment horizontal="right" vertical="center"/>
    </xf>
    <xf numFmtId="231" fontId="152" fillId="0" borderId="29">
      <alignment horizontal="right" vertical="center"/>
    </xf>
    <xf numFmtId="230" fontId="150" fillId="0" borderId="29">
      <alignment horizontal="right" vertical="center"/>
    </xf>
    <xf numFmtId="231" fontId="152" fillId="0" borderId="29">
      <alignment horizontal="right" vertical="center"/>
    </xf>
    <xf numFmtId="230" fontId="150" fillId="0" borderId="29">
      <alignment horizontal="right" vertical="center"/>
    </xf>
    <xf numFmtId="227" fontId="151" fillId="0" borderId="29">
      <alignment horizontal="right" vertical="center"/>
    </xf>
    <xf numFmtId="244" fontId="1" fillId="0" borderId="29">
      <alignment horizontal="right" vertical="center"/>
    </xf>
    <xf numFmtId="239" fontId="69" fillId="0" borderId="29">
      <alignment horizontal="right" vertical="center"/>
    </xf>
    <xf numFmtId="234" fontId="8" fillId="0" borderId="29">
      <alignment horizontal="right" vertical="center"/>
    </xf>
    <xf numFmtId="230" fontId="150" fillId="0" borderId="29">
      <alignment horizontal="right" vertical="center"/>
    </xf>
    <xf numFmtId="234" fontId="8" fillId="0" borderId="29">
      <alignment horizontal="right" vertical="center"/>
    </xf>
    <xf numFmtId="230" fontId="150" fillId="0" borderId="29">
      <alignment horizontal="right" vertical="center"/>
    </xf>
    <xf numFmtId="246" fontId="152" fillId="0" borderId="29">
      <alignment horizontal="right" vertical="center"/>
    </xf>
    <xf numFmtId="239" fontId="69" fillId="0" borderId="29">
      <alignment horizontal="right" vertical="center"/>
    </xf>
    <xf numFmtId="223" fontId="132" fillId="0" borderId="29">
      <alignment horizontal="right" vertical="center"/>
    </xf>
    <xf numFmtId="234" fontId="8" fillId="0" borderId="29">
      <alignment horizontal="right" vertical="center"/>
    </xf>
    <xf numFmtId="246" fontId="152" fillId="0" borderId="29">
      <alignment horizontal="right" vertical="center"/>
    </xf>
    <xf numFmtId="247" fontId="150" fillId="0" borderId="29">
      <alignment horizontal="right" vertical="center"/>
    </xf>
    <xf numFmtId="247" fontId="150" fillId="0" borderId="29">
      <alignment horizontal="right" vertical="center"/>
    </xf>
    <xf numFmtId="246" fontId="152" fillId="0" borderId="29">
      <alignment horizontal="right" vertical="center"/>
    </xf>
    <xf numFmtId="248" fontId="1" fillId="0" borderId="29">
      <alignment horizontal="right" vertical="center"/>
    </xf>
    <xf numFmtId="248" fontId="1" fillId="0" borderId="29">
      <alignment horizontal="right" vertical="center"/>
    </xf>
    <xf numFmtId="248" fontId="1" fillId="0" borderId="29">
      <alignment horizontal="right" vertical="center"/>
    </xf>
    <xf numFmtId="246" fontId="152" fillId="0" borderId="29">
      <alignment horizontal="right" vertical="center"/>
    </xf>
    <xf numFmtId="247" fontId="150" fillId="0" borderId="29">
      <alignment horizontal="right" vertical="center"/>
    </xf>
    <xf numFmtId="246" fontId="152" fillId="0" borderId="29">
      <alignment horizontal="right" vertical="center"/>
    </xf>
    <xf numFmtId="246" fontId="152" fillId="0" borderId="29">
      <alignment horizontal="right" vertical="center"/>
    </xf>
    <xf numFmtId="248" fontId="1" fillId="0" borderId="29">
      <alignment horizontal="right" vertical="center"/>
    </xf>
    <xf numFmtId="248" fontId="1" fillId="0" borderId="29">
      <alignment horizontal="right" vertical="center"/>
    </xf>
    <xf numFmtId="246" fontId="152" fillId="0" borderId="29">
      <alignment horizontal="right" vertical="center"/>
    </xf>
    <xf numFmtId="248" fontId="1" fillId="0" borderId="29">
      <alignment horizontal="right" vertical="center"/>
    </xf>
    <xf numFmtId="246" fontId="152" fillId="0" borderId="29">
      <alignment horizontal="right" vertical="center"/>
    </xf>
    <xf numFmtId="246" fontId="152" fillId="0" borderId="29">
      <alignment horizontal="right" vertical="center"/>
    </xf>
    <xf numFmtId="223" fontId="132" fillId="0" borderId="29">
      <alignment horizontal="right" vertical="center"/>
    </xf>
    <xf numFmtId="223" fontId="132" fillId="0" borderId="29">
      <alignment horizontal="right" vertical="center"/>
    </xf>
    <xf numFmtId="230" fontId="150" fillId="0" borderId="29">
      <alignment horizontal="right" vertical="center"/>
    </xf>
    <xf numFmtId="239" fontId="69" fillId="0" borderId="29">
      <alignment horizontal="right" vertical="center"/>
    </xf>
    <xf numFmtId="239" fontId="69" fillId="0" borderId="29">
      <alignment horizontal="right" vertical="center"/>
    </xf>
    <xf numFmtId="234" fontId="8" fillId="0" borderId="29">
      <alignment horizontal="right" vertical="center"/>
    </xf>
    <xf numFmtId="239" fontId="69" fillId="0" borderId="29">
      <alignment horizontal="right" vertical="center"/>
    </xf>
    <xf numFmtId="234" fontId="8" fillId="0" borderId="29">
      <alignment horizontal="right" vertical="center"/>
    </xf>
    <xf numFmtId="239" fontId="69" fillId="0" borderId="29">
      <alignment horizontal="right" vertical="center"/>
    </xf>
    <xf numFmtId="244" fontId="1" fillId="0" borderId="29">
      <alignment horizontal="right" vertical="center"/>
    </xf>
    <xf numFmtId="247" fontId="69" fillId="0" borderId="29">
      <alignment horizontal="right" vertical="center"/>
    </xf>
    <xf numFmtId="247" fontId="69" fillId="0" borderId="29">
      <alignment horizontal="right" vertical="center"/>
    </xf>
    <xf numFmtId="239" fontId="69" fillId="0" borderId="29">
      <alignment horizontal="right" vertical="center"/>
    </xf>
    <xf numFmtId="231" fontId="152" fillId="0" borderId="29">
      <alignment horizontal="right" vertical="center"/>
    </xf>
    <xf numFmtId="238"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46" fontId="152" fillId="0" borderId="29">
      <alignment horizontal="right" vertical="center"/>
    </xf>
    <xf numFmtId="247" fontId="69" fillId="0" borderId="29">
      <alignment horizontal="right" vertical="center"/>
    </xf>
    <xf numFmtId="249" fontId="81" fillId="0" borderId="29">
      <alignment horizontal="right" vertical="center"/>
    </xf>
    <xf numFmtId="250" fontId="81" fillId="0" borderId="29">
      <alignment horizontal="right" vertical="center"/>
    </xf>
    <xf numFmtId="249" fontId="81" fillId="0" borderId="29">
      <alignment horizontal="right" vertical="center"/>
    </xf>
    <xf numFmtId="239" fontId="69" fillId="0" borderId="29">
      <alignment horizontal="right" vertical="center"/>
    </xf>
    <xf numFmtId="227" fontId="151" fillId="0" borderId="29">
      <alignment horizontal="right" vertical="center"/>
    </xf>
    <xf numFmtId="239" fontId="69"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8" fontId="81" fillId="0" borderId="29">
      <alignment horizontal="right" vertical="center"/>
    </xf>
    <xf numFmtId="234" fontId="8" fillId="0" borderId="29">
      <alignment horizontal="right" vertical="center"/>
    </xf>
    <xf numFmtId="234" fontId="8" fillId="0" borderId="29">
      <alignment horizontal="right" vertical="center"/>
    </xf>
    <xf numFmtId="238" fontId="81" fillId="0" borderId="29">
      <alignment horizontal="right" vertical="center"/>
    </xf>
    <xf numFmtId="238" fontId="81" fillId="0" borderId="29">
      <alignment horizontal="right" vertical="center"/>
    </xf>
    <xf numFmtId="238"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9" fontId="69" fillId="0" borderId="29">
      <alignment horizontal="right" vertical="center"/>
    </xf>
    <xf numFmtId="234" fontId="8" fillId="0" borderId="29">
      <alignment horizontal="right" vertical="center"/>
    </xf>
    <xf numFmtId="246" fontId="152" fillId="0" borderId="29">
      <alignment horizontal="right" vertical="center"/>
    </xf>
    <xf numFmtId="239" fontId="69" fillId="0" borderId="29">
      <alignment horizontal="right" vertical="center"/>
    </xf>
    <xf numFmtId="239" fontId="69" fillId="0" borderId="29">
      <alignment horizontal="right" vertical="center"/>
    </xf>
    <xf numFmtId="239" fontId="69"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9" fontId="69" fillId="0" borderId="29">
      <alignment horizontal="right" vertical="center"/>
    </xf>
    <xf numFmtId="234" fontId="8" fillId="0" borderId="29">
      <alignment horizontal="right" vertical="center"/>
    </xf>
    <xf numFmtId="248" fontId="1" fillId="0" borderId="29">
      <alignment horizontal="right" vertical="center"/>
    </xf>
    <xf numFmtId="239" fontId="69" fillId="0" borderId="29">
      <alignment horizontal="right" vertical="center"/>
    </xf>
    <xf numFmtId="239" fontId="69" fillId="0" borderId="29">
      <alignment horizontal="right" vertical="center"/>
    </xf>
    <xf numFmtId="246" fontId="152" fillId="0" borderId="29">
      <alignment horizontal="right" vertical="center"/>
    </xf>
    <xf numFmtId="234" fontId="8" fillId="0" borderId="29">
      <alignment horizontal="right" vertical="center"/>
    </xf>
    <xf numFmtId="246" fontId="152" fillId="0" borderId="29">
      <alignment horizontal="right" vertical="center"/>
    </xf>
    <xf numFmtId="231" fontId="152" fillId="0" borderId="29">
      <alignment horizontal="right" vertical="center"/>
    </xf>
    <xf numFmtId="230" fontId="150" fillId="0" borderId="29">
      <alignment horizontal="right" vertical="center"/>
    </xf>
    <xf numFmtId="234" fontId="8" fillId="0" borderId="29">
      <alignment horizontal="right" vertical="center"/>
    </xf>
    <xf numFmtId="239" fontId="69" fillId="0" borderId="29">
      <alignment horizontal="right" vertical="center"/>
    </xf>
    <xf numFmtId="239" fontId="69" fillId="0" borderId="29">
      <alignment horizontal="right" vertical="center"/>
    </xf>
    <xf numFmtId="234" fontId="8" fillId="0" borderId="29">
      <alignment horizontal="right" vertical="center"/>
    </xf>
    <xf numFmtId="239" fontId="69" fillId="0" borderId="29">
      <alignment horizontal="right" vertical="center"/>
    </xf>
    <xf numFmtId="239" fontId="69"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9" fontId="69" fillId="0" borderId="29">
      <alignment horizontal="right" vertical="center"/>
    </xf>
    <xf numFmtId="251" fontId="81" fillId="0" borderId="29">
      <alignment horizontal="right" vertical="center"/>
    </xf>
    <xf numFmtId="247" fontId="150" fillId="0" borderId="29">
      <alignment horizontal="right" vertical="center"/>
    </xf>
    <xf numFmtId="246" fontId="152" fillId="0" borderId="29">
      <alignment horizontal="right" vertical="center"/>
    </xf>
    <xf numFmtId="234" fontId="8" fillId="0" borderId="29">
      <alignment horizontal="right" vertical="center"/>
    </xf>
    <xf numFmtId="232" fontId="1" fillId="0" borderId="29">
      <alignment horizontal="right" vertical="center"/>
    </xf>
    <xf numFmtId="223" fontId="132" fillId="0" borderId="29">
      <alignment horizontal="right" vertical="center"/>
    </xf>
    <xf numFmtId="252" fontId="150"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4" fontId="150" fillId="0" borderId="29">
      <alignment horizontal="right" vertical="center"/>
    </xf>
    <xf numFmtId="223" fontId="132" fillId="0" borderId="29">
      <alignment horizontal="right" vertical="center"/>
    </xf>
    <xf numFmtId="253" fontId="69" fillId="0" borderId="29">
      <alignment horizontal="right" vertical="center"/>
    </xf>
    <xf numFmtId="253" fontId="69" fillId="0" borderId="29">
      <alignment horizontal="right" vertical="center"/>
    </xf>
    <xf numFmtId="253" fontId="69" fillId="0" borderId="29">
      <alignment horizontal="right" vertical="center"/>
    </xf>
    <xf numFmtId="254" fontId="81" fillId="0" borderId="29">
      <alignment horizontal="right" vertical="center"/>
    </xf>
    <xf numFmtId="253" fontId="69" fillId="0" borderId="29">
      <alignment horizontal="right" vertical="center"/>
    </xf>
    <xf numFmtId="253" fontId="69" fillId="0" borderId="29">
      <alignment horizontal="right" vertical="center"/>
    </xf>
    <xf numFmtId="253" fontId="69"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4" fontId="150" fillId="0" borderId="29">
      <alignment horizontal="right" vertical="center"/>
    </xf>
    <xf numFmtId="224" fontId="150" fillId="0" borderId="29">
      <alignment horizontal="right" vertical="center"/>
    </xf>
    <xf numFmtId="224" fontId="150" fillId="0" borderId="29">
      <alignment horizontal="right" vertical="center"/>
    </xf>
    <xf numFmtId="224" fontId="150" fillId="0" borderId="29">
      <alignment horizontal="right" vertical="center"/>
    </xf>
    <xf numFmtId="224" fontId="150" fillId="0" borderId="29">
      <alignment horizontal="right" vertical="center"/>
    </xf>
    <xf numFmtId="255" fontId="19" fillId="0" borderId="29">
      <alignment horizontal="right" vertical="center"/>
    </xf>
    <xf numFmtId="255" fontId="19" fillId="0" borderId="29">
      <alignment horizontal="right" vertical="center"/>
    </xf>
    <xf numFmtId="255" fontId="19" fillId="0" borderId="29">
      <alignment horizontal="right" vertical="center"/>
    </xf>
    <xf numFmtId="240" fontId="24" fillId="0" borderId="29">
      <alignment horizontal="right" vertical="center"/>
    </xf>
    <xf numFmtId="253" fontId="69" fillId="0" borderId="29">
      <alignment horizontal="right" vertical="center"/>
    </xf>
    <xf numFmtId="253" fontId="69" fillId="0" borderId="29">
      <alignment horizontal="right" vertical="center"/>
    </xf>
    <xf numFmtId="256" fontId="81" fillId="0" borderId="29">
      <alignment horizontal="right" vertical="center"/>
    </xf>
    <xf numFmtId="232" fontId="81" fillId="0" borderId="29">
      <alignment horizontal="right" vertical="center"/>
    </xf>
    <xf numFmtId="256" fontId="81" fillId="0" borderId="29">
      <alignment horizontal="right" vertical="center"/>
    </xf>
    <xf numFmtId="253" fontId="69" fillId="0" borderId="29">
      <alignment horizontal="right" vertical="center"/>
    </xf>
    <xf numFmtId="253" fontId="69" fillId="0" borderId="29">
      <alignment horizontal="right" vertical="center"/>
    </xf>
    <xf numFmtId="253" fontId="69" fillId="0" borderId="29">
      <alignment horizontal="right" vertical="center"/>
    </xf>
    <xf numFmtId="253" fontId="69" fillId="0" borderId="29">
      <alignment horizontal="right" vertical="center"/>
    </xf>
    <xf numFmtId="253" fontId="69" fillId="0" borderId="29">
      <alignment horizontal="right" vertical="center"/>
    </xf>
    <xf numFmtId="254" fontId="81" fillId="0" borderId="29">
      <alignment horizontal="right" vertical="center"/>
    </xf>
    <xf numFmtId="225" fontId="65" fillId="0" borderId="29">
      <alignment horizontal="right" vertical="center"/>
    </xf>
    <xf numFmtId="257" fontId="19" fillId="0" borderId="30">
      <alignment horizontal="right" vertical="center"/>
    </xf>
    <xf numFmtId="231" fontId="152" fillId="0" borderId="29">
      <alignment horizontal="right" vertical="center"/>
    </xf>
    <xf numFmtId="228" fontId="152" fillId="0" borderId="29">
      <alignment horizontal="right" vertical="center"/>
    </xf>
    <xf numFmtId="258" fontId="150" fillId="0" borderId="29">
      <alignment horizontal="right" vertical="center"/>
    </xf>
    <xf numFmtId="259" fontId="8" fillId="0" borderId="29">
      <alignment horizontal="right" vertical="center"/>
    </xf>
    <xf numFmtId="259" fontId="8" fillId="0" borderId="29">
      <alignment horizontal="right" vertical="center"/>
    </xf>
    <xf numFmtId="253" fontId="69" fillId="0" borderId="29">
      <alignment horizontal="right" vertical="center"/>
    </xf>
    <xf numFmtId="252" fontId="150" fillId="0" borderId="29">
      <alignment horizontal="right" vertical="center"/>
    </xf>
    <xf numFmtId="253" fontId="69" fillId="0" borderId="29">
      <alignment horizontal="right" vertical="center"/>
    </xf>
    <xf numFmtId="223" fontId="132" fillId="0" borderId="29">
      <alignment horizontal="right" vertical="center"/>
    </xf>
    <xf numFmtId="253" fontId="69" fillId="0" borderId="29">
      <alignment horizontal="right" vertical="center"/>
    </xf>
    <xf numFmtId="232" fontId="1"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55" fontId="19" fillId="0" borderId="29">
      <alignment horizontal="right" vertical="center"/>
    </xf>
    <xf numFmtId="255" fontId="19" fillId="0" borderId="29">
      <alignment horizontal="right" vertical="center"/>
    </xf>
    <xf numFmtId="255" fontId="19" fillId="0" borderId="29">
      <alignment horizontal="right" vertical="center"/>
    </xf>
    <xf numFmtId="260" fontId="8" fillId="0" borderId="29">
      <alignment horizontal="right" vertical="center"/>
    </xf>
    <xf numFmtId="261" fontId="81" fillId="0" borderId="29">
      <alignment horizontal="right" vertical="center"/>
    </xf>
    <xf numFmtId="180" fontId="81" fillId="0" borderId="29">
      <alignment horizontal="right" vertical="center"/>
    </xf>
    <xf numFmtId="260" fontId="8" fillId="0" borderId="29">
      <alignment horizontal="right" vertical="center"/>
    </xf>
    <xf numFmtId="260" fontId="8" fillId="0" borderId="29">
      <alignment horizontal="right" vertical="center"/>
    </xf>
    <xf numFmtId="180" fontId="81" fillId="0" borderId="29">
      <alignment horizontal="right" vertical="center"/>
    </xf>
    <xf numFmtId="180" fontId="81" fillId="0" borderId="29">
      <alignment horizontal="right" vertical="center"/>
    </xf>
    <xf numFmtId="260" fontId="8" fillId="0" borderId="29">
      <alignment horizontal="right" vertical="center"/>
    </xf>
    <xf numFmtId="260" fontId="8" fillId="0" borderId="29">
      <alignment horizontal="right" vertical="center"/>
    </xf>
    <xf numFmtId="260" fontId="8" fillId="0" borderId="29">
      <alignment horizontal="right" vertical="center"/>
    </xf>
    <xf numFmtId="180" fontId="81" fillId="0" borderId="29">
      <alignment horizontal="right" vertical="center"/>
    </xf>
    <xf numFmtId="180" fontId="81" fillId="0" borderId="29">
      <alignment horizontal="right" vertical="center"/>
    </xf>
    <xf numFmtId="180" fontId="81" fillId="0" borderId="29">
      <alignment horizontal="right" vertical="center"/>
    </xf>
    <xf numFmtId="260" fontId="8" fillId="0" borderId="29">
      <alignment horizontal="right" vertical="center"/>
    </xf>
    <xf numFmtId="180" fontId="81" fillId="0" borderId="29">
      <alignment horizontal="right" vertical="center"/>
    </xf>
    <xf numFmtId="260" fontId="8" fillId="0" borderId="29">
      <alignment horizontal="right" vertical="center"/>
    </xf>
    <xf numFmtId="260" fontId="8" fillId="0" borderId="29">
      <alignment horizontal="right" vertical="center"/>
    </xf>
    <xf numFmtId="260" fontId="8" fillId="0" borderId="29">
      <alignment horizontal="right" vertical="center"/>
    </xf>
    <xf numFmtId="180" fontId="81" fillId="0" borderId="29">
      <alignment horizontal="right" vertical="center"/>
    </xf>
    <xf numFmtId="180" fontId="81" fillId="0" borderId="29">
      <alignment horizontal="right" vertical="center"/>
    </xf>
    <xf numFmtId="260" fontId="8" fillId="0" borderId="29">
      <alignment horizontal="right" vertical="center"/>
    </xf>
    <xf numFmtId="260" fontId="8" fillId="0" borderId="29">
      <alignment horizontal="right" vertical="center"/>
    </xf>
    <xf numFmtId="256" fontId="81" fillId="0" borderId="29">
      <alignment horizontal="right" vertical="center"/>
    </xf>
    <xf numFmtId="253" fontId="69" fillId="0" borderId="29">
      <alignment horizontal="right" vertical="center"/>
    </xf>
    <xf numFmtId="232" fontId="81" fillId="0" borderId="29">
      <alignment horizontal="right" vertical="center"/>
    </xf>
    <xf numFmtId="256" fontId="81" fillId="0" borderId="29">
      <alignment horizontal="right" vertical="center"/>
    </xf>
    <xf numFmtId="256" fontId="81"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4" fontId="150" fillId="0" borderId="29">
      <alignment horizontal="right" vertical="center"/>
    </xf>
    <xf numFmtId="240" fontId="150" fillId="0" borderId="29">
      <alignment horizontal="right" vertical="center"/>
    </xf>
    <xf numFmtId="223" fontId="132" fillId="0" borderId="29">
      <alignment horizontal="right" vertical="center"/>
    </xf>
    <xf numFmtId="258" fontId="150" fillId="0" borderId="29">
      <alignment horizontal="right" vertical="center"/>
    </xf>
    <xf numFmtId="262" fontId="150" fillId="0" borderId="29">
      <alignment horizontal="right" vertical="center"/>
    </xf>
    <xf numFmtId="263" fontId="152" fillId="0" borderId="29">
      <alignment horizontal="right" vertical="center"/>
    </xf>
    <xf numFmtId="253" fontId="152" fillId="0" borderId="29">
      <alignment horizontal="right" vertical="center"/>
    </xf>
    <xf numFmtId="263" fontId="152" fillId="0" borderId="29">
      <alignment horizontal="right" vertical="center"/>
    </xf>
    <xf numFmtId="253" fontId="152" fillId="0" borderId="29">
      <alignment horizontal="right" vertical="center"/>
    </xf>
    <xf numFmtId="253" fontId="152"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62" fontId="150" fillId="0" borderId="29">
      <alignment horizontal="right" vertical="center"/>
    </xf>
    <xf numFmtId="253" fontId="152" fillId="0" borderId="29">
      <alignment horizontal="right" vertical="center"/>
    </xf>
    <xf numFmtId="263" fontId="152" fillId="0" borderId="29">
      <alignment horizontal="right" vertical="center"/>
    </xf>
    <xf numFmtId="258" fontId="150" fillId="0" borderId="29">
      <alignment horizontal="right" vertical="center"/>
    </xf>
    <xf numFmtId="258" fontId="150" fillId="0" borderId="29">
      <alignment horizontal="right" vertical="center"/>
    </xf>
    <xf numFmtId="253" fontId="152" fillId="0" borderId="29">
      <alignment horizontal="right" vertical="center"/>
    </xf>
    <xf numFmtId="263" fontId="152" fillId="0" borderId="29">
      <alignment horizontal="right" vertical="center"/>
    </xf>
    <xf numFmtId="258" fontId="150" fillId="0" borderId="29">
      <alignment horizontal="right" vertical="center"/>
    </xf>
    <xf numFmtId="258" fontId="150" fillId="0" borderId="29">
      <alignment horizontal="right" vertical="center"/>
    </xf>
    <xf numFmtId="258" fontId="150" fillId="0" borderId="29">
      <alignment horizontal="right" vertical="center"/>
    </xf>
    <xf numFmtId="263" fontId="152" fillId="0" borderId="29">
      <alignment horizontal="right" vertical="center"/>
    </xf>
    <xf numFmtId="258" fontId="150"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58" fontId="150" fillId="0" borderId="29">
      <alignment horizontal="right" vertical="center"/>
    </xf>
    <xf numFmtId="263" fontId="152" fillId="0" borderId="29">
      <alignment horizontal="right" vertical="center"/>
    </xf>
    <xf numFmtId="258" fontId="150" fillId="0" borderId="29">
      <alignment horizontal="right" vertical="center"/>
    </xf>
    <xf numFmtId="263" fontId="152" fillId="0" borderId="29">
      <alignment horizontal="right" vertical="center"/>
    </xf>
    <xf numFmtId="258" fontId="150" fillId="0" borderId="29">
      <alignment horizontal="right" vertical="center"/>
    </xf>
    <xf numFmtId="263" fontId="152" fillId="0" borderId="29">
      <alignment horizontal="right" vertical="center"/>
    </xf>
    <xf numFmtId="258" fontId="150" fillId="0" borderId="29">
      <alignment horizontal="right" vertical="center"/>
    </xf>
    <xf numFmtId="258" fontId="150" fillId="0" borderId="29">
      <alignment horizontal="right" vertical="center"/>
    </xf>
    <xf numFmtId="253" fontId="152" fillId="0" borderId="29">
      <alignment horizontal="right" vertical="center"/>
    </xf>
    <xf numFmtId="262" fontId="150" fillId="0" borderId="29">
      <alignment horizontal="right" vertical="center"/>
    </xf>
    <xf numFmtId="263" fontId="152" fillId="0" borderId="29">
      <alignment horizontal="right" vertical="center"/>
    </xf>
    <xf numFmtId="258" fontId="150" fillId="0" borderId="29">
      <alignment horizontal="right" vertical="center"/>
    </xf>
    <xf numFmtId="258" fontId="150"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63" fontId="152" fillId="0" borderId="29">
      <alignment horizontal="right" vertical="center"/>
    </xf>
    <xf numFmtId="258" fontId="150" fillId="0" borderId="29">
      <alignment horizontal="right" vertical="center"/>
    </xf>
    <xf numFmtId="263" fontId="152" fillId="0" borderId="29">
      <alignment horizontal="right" vertical="center"/>
    </xf>
    <xf numFmtId="225" fontId="65" fillId="0" borderId="29">
      <alignment horizontal="right" vertical="center"/>
    </xf>
    <xf numFmtId="225" fontId="65" fillId="0" borderId="29">
      <alignment horizontal="right" vertical="center"/>
    </xf>
    <xf numFmtId="255" fontId="19" fillId="0" borderId="29">
      <alignment horizontal="right" vertical="center"/>
    </xf>
    <xf numFmtId="223" fontId="132" fillId="0" borderId="29">
      <alignment horizontal="right" vertical="center"/>
    </xf>
    <xf numFmtId="264" fontId="150" fillId="0" borderId="29">
      <alignment horizontal="right" vertical="center"/>
    </xf>
    <xf numFmtId="264" fontId="150" fillId="0" borderId="29">
      <alignment horizontal="right" vertical="center"/>
    </xf>
    <xf numFmtId="264" fontId="150" fillId="0" borderId="29">
      <alignment horizontal="right" vertical="center"/>
    </xf>
    <xf numFmtId="245" fontId="8" fillId="0" borderId="29">
      <alignment horizontal="right" vertical="center"/>
    </xf>
    <xf numFmtId="245" fontId="8" fillId="0" borderId="29">
      <alignment horizontal="right" vertical="center"/>
    </xf>
    <xf numFmtId="265" fontId="8" fillId="0" borderId="29">
      <alignment horizontal="right" vertical="center"/>
    </xf>
    <xf numFmtId="264" fontId="150" fillId="0" borderId="29">
      <alignment horizontal="right" vertical="center"/>
    </xf>
    <xf numFmtId="264" fontId="150" fillId="0" borderId="29">
      <alignment horizontal="right" vertical="center"/>
    </xf>
    <xf numFmtId="265" fontId="8" fillId="0" borderId="29">
      <alignment horizontal="right" vertical="center"/>
    </xf>
    <xf numFmtId="264" fontId="150" fillId="0" borderId="29">
      <alignment horizontal="right" vertical="center"/>
    </xf>
    <xf numFmtId="264" fontId="150" fillId="0" borderId="29">
      <alignment horizontal="right" vertical="center"/>
    </xf>
    <xf numFmtId="264" fontId="150" fillId="0" borderId="29">
      <alignment horizontal="right" vertical="center"/>
    </xf>
    <xf numFmtId="265" fontId="8" fillId="0" borderId="29">
      <alignment horizontal="right" vertical="center"/>
    </xf>
    <xf numFmtId="265" fontId="8" fillId="0" borderId="29">
      <alignment horizontal="right" vertical="center"/>
    </xf>
    <xf numFmtId="264" fontId="150" fillId="0" borderId="29">
      <alignment horizontal="right" vertical="center"/>
    </xf>
    <xf numFmtId="264" fontId="150" fillId="0" borderId="29">
      <alignment horizontal="right" vertical="center"/>
    </xf>
    <xf numFmtId="264" fontId="150"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55" fontId="19"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57" fontId="19" fillId="0" borderId="30">
      <alignment horizontal="right" vertical="center"/>
    </xf>
    <xf numFmtId="243" fontId="8" fillId="0" borderId="29">
      <alignment horizontal="right" vertical="center"/>
    </xf>
    <xf numFmtId="234" fontId="8" fillId="0" borderId="29">
      <alignment horizontal="right" vertical="center"/>
    </xf>
    <xf numFmtId="235" fontId="81"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4" fontId="8" fillId="0" borderId="29">
      <alignment horizontal="right" vertical="center"/>
    </xf>
    <xf numFmtId="236" fontId="81" fillId="0" borderId="29">
      <alignment horizontal="right" vertical="center"/>
    </xf>
    <xf numFmtId="236" fontId="81" fillId="0" borderId="29">
      <alignment horizontal="right" vertical="center"/>
    </xf>
    <xf numFmtId="234" fontId="8" fillId="0" borderId="29">
      <alignment horizontal="right" vertical="center"/>
    </xf>
    <xf numFmtId="234" fontId="8" fillId="0" borderId="29">
      <alignment horizontal="right" vertical="center"/>
    </xf>
    <xf numFmtId="231" fontId="152" fillId="0" borderId="29">
      <alignment horizontal="right" vertical="center"/>
    </xf>
    <xf numFmtId="240" fontId="24" fillId="0" borderId="29">
      <alignment horizontal="right" vertical="center"/>
    </xf>
    <xf numFmtId="240" fontId="24" fillId="0" borderId="29">
      <alignment horizontal="right" vertical="center"/>
    </xf>
    <xf numFmtId="240" fontId="24" fillId="0" borderId="29">
      <alignment horizontal="right" vertical="center"/>
    </xf>
    <xf numFmtId="240" fontId="24" fillId="0" borderId="29">
      <alignment horizontal="right" vertical="center"/>
    </xf>
    <xf numFmtId="240" fontId="24" fillId="0" borderId="29">
      <alignment horizontal="right" vertical="center"/>
    </xf>
    <xf numFmtId="223" fontId="132" fillId="0" borderId="29">
      <alignment horizontal="right" vertical="center"/>
    </xf>
    <xf numFmtId="258" fontId="150"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223" fontId="132" fillId="0" borderId="29">
      <alignment horizontal="right" vertical="center"/>
    </xf>
    <xf numFmtId="198" fontId="80" fillId="0" borderId="2">
      <protection hidden="1"/>
    </xf>
    <xf numFmtId="49" fontId="84" fillId="0" borderId="0" applyFill="0" applyBorder="0" applyAlignment="0"/>
    <xf numFmtId="251" fontId="1" fillId="0" borderId="0" applyFill="0" applyBorder="0" applyAlignment="0"/>
    <xf numFmtId="266" fontId="1" fillId="0" borderId="0" applyFill="0" applyBorder="0" applyAlignment="0"/>
    <xf numFmtId="236" fontId="132" fillId="0" borderId="29">
      <alignment horizontal="center"/>
    </xf>
    <xf numFmtId="0" fontId="153" fillId="0" borderId="31"/>
    <xf numFmtId="0" fontId="132" fillId="0" borderId="0" applyNumberFormat="0" applyFill="0" applyBorder="0" applyAlignment="0" applyProtection="0"/>
    <xf numFmtId="0" fontId="13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1" fillId="0" borderId="0" applyNumberFormat="0" applyFill="0" applyBorder="0" applyAlignment="0" applyProtection="0"/>
    <xf numFmtId="0" fontId="154" fillId="0" borderId="6">
      <alignment horizontal="center" vertical="center" wrapText="1"/>
    </xf>
    <xf numFmtId="0" fontId="155" fillId="0" borderId="0">
      <alignment horizontal="center"/>
    </xf>
    <xf numFmtId="0" fontId="156" fillId="0" borderId="0" applyNumberFormat="0" applyFill="0" applyBorder="0" applyAlignment="0" applyProtection="0"/>
    <xf numFmtId="0" fontId="157" fillId="0" borderId="32" applyNumberFormat="0" applyFill="0" applyAlignment="0" applyProtection="0"/>
    <xf numFmtId="0" fontId="158" fillId="0" borderId="32" applyNumberFormat="0" applyFill="0" applyAlignment="0" applyProtection="0"/>
    <xf numFmtId="267" fontId="118" fillId="0" borderId="0" applyFont="0" applyFill="0" applyBorder="0" applyAlignment="0" applyProtection="0"/>
    <xf numFmtId="268" fontId="65" fillId="0" borderId="0" applyFont="0" applyFill="0" applyBorder="0" applyAlignment="0" applyProtection="0"/>
    <xf numFmtId="0" fontId="101" fillId="0" borderId="21">
      <alignment horizontal="center"/>
    </xf>
    <xf numFmtId="266" fontId="132" fillId="0" borderId="0"/>
    <xf numFmtId="269" fontId="132" fillId="0" borderId="1"/>
    <xf numFmtId="3" fontId="8" fillId="34" borderId="13">
      <alignment horizontal="right" vertical="top" wrapText="1"/>
    </xf>
    <xf numFmtId="0" fontId="159" fillId="0" borderId="0"/>
    <xf numFmtId="3" fontId="132" fillId="0" borderId="0" applyNumberFormat="0" applyBorder="0" applyAlignment="0" applyProtection="0">
      <alignment horizontal="centerContinuous"/>
      <protection locked="0"/>
    </xf>
    <xf numFmtId="3" fontId="160" fillId="0" borderId="0">
      <protection locked="0"/>
    </xf>
    <xf numFmtId="164" fontId="161" fillId="46" borderId="33">
      <alignment vertical="top"/>
    </xf>
    <xf numFmtId="0" fontId="162" fillId="47" borderId="1">
      <alignment horizontal="left" vertical="center"/>
    </xf>
    <xf numFmtId="165" fontId="163" fillId="48" borderId="33"/>
    <xf numFmtId="5" fontId="111" fillId="0" borderId="33">
      <alignment horizontal="left" vertical="top"/>
    </xf>
    <xf numFmtId="164" fontId="111" fillId="0" borderId="33">
      <alignment horizontal="left" vertical="top"/>
    </xf>
    <xf numFmtId="0" fontId="164" fillId="49" borderId="0">
      <alignment horizontal="left" vertical="center"/>
    </xf>
    <xf numFmtId="5" fontId="24" fillId="0" borderId="12">
      <alignment horizontal="left" vertical="top"/>
    </xf>
    <xf numFmtId="164" fontId="24" fillId="0" borderId="12">
      <alignment horizontal="left" vertical="top"/>
    </xf>
    <xf numFmtId="0" fontId="165" fillId="0" borderId="12">
      <alignment horizontal="left" vertical="center"/>
    </xf>
    <xf numFmtId="0" fontId="1" fillId="0" borderId="0"/>
    <xf numFmtId="270" fontId="1" fillId="0" borderId="0" applyFont="0" applyFill="0" applyBorder="0" applyAlignment="0" applyProtection="0"/>
    <xf numFmtId="271" fontId="1" fillId="0" borderId="0" applyFont="0" applyFill="0" applyBorder="0" applyAlignment="0" applyProtection="0"/>
    <xf numFmtId="167" fontId="87" fillId="0" borderId="0" applyFont="0" applyFill="0" applyBorder="0" applyAlignment="0" applyProtection="0"/>
    <xf numFmtId="169" fontId="87" fillId="0" borderId="0" applyFon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40" fontId="170" fillId="0" borderId="0" applyFont="0" applyFill="0" applyBorder="0" applyAlignment="0" applyProtection="0"/>
    <xf numFmtId="38"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9" fontId="171" fillId="0" borderId="0" applyFont="0" applyFill="0" applyBorder="0" applyAlignment="0" applyProtection="0"/>
    <xf numFmtId="0" fontId="172" fillId="0" borderId="0"/>
    <xf numFmtId="0" fontId="173" fillId="0" borderId="5"/>
    <xf numFmtId="0" fontId="119" fillId="0" borderId="0"/>
    <xf numFmtId="179" fontId="176" fillId="0" borderId="0" applyFont="0" applyFill="0" applyBorder="0" applyAlignment="0" applyProtection="0"/>
    <xf numFmtId="180" fontId="17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5" fillId="0" borderId="0" applyFont="0" applyFill="0" applyBorder="0" applyAlignment="0" applyProtection="0"/>
    <xf numFmtId="0" fontId="125" fillId="0" borderId="0" applyFont="0" applyFill="0" applyBorder="0" applyAlignment="0" applyProtection="0"/>
    <xf numFmtId="272" fontId="174" fillId="0" borderId="0" applyFont="0" applyFill="0" applyBorder="0" applyAlignment="0" applyProtection="0"/>
    <xf numFmtId="273" fontId="174" fillId="0" borderId="0" applyFont="0" applyFill="0" applyBorder="0" applyAlignment="0" applyProtection="0"/>
    <xf numFmtId="0" fontId="175" fillId="0" borderId="0"/>
    <xf numFmtId="274" fontId="1" fillId="0" borderId="0" applyFont="0" applyFill="0" applyBorder="0" applyAlignment="0" applyProtection="0"/>
    <xf numFmtId="168" fontId="8" fillId="0" borderId="0" applyFont="0" applyFill="0" applyBorder="0" applyAlignment="0" applyProtection="0"/>
    <xf numFmtId="0" fontId="177" fillId="0" borderId="0"/>
    <xf numFmtId="275" fontId="176" fillId="0" borderId="0" applyFont="0" applyFill="0" applyBorder="0" applyAlignment="0" applyProtection="0"/>
    <xf numFmtId="276" fontId="22" fillId="0" borderId="0" applyFont="0" applyFill="0" applyBorder="0" applyAlignment="0" applyProtection="0"/>
    <xf numFmtId="277" fontId="176" fillId="0" borderId="0" applyFont="0" applyFill="0" applyBorder="0" applyAlignment="0" applyProtection="0"/>
    <xf numFmtId="183" fontId="178" fillId="0" borderId="0" applyFont="0" applyFill="0" applyBorder="0" applyAlignment="0" applyProtection="0"/>
    <xf numFmtId="184" fontId="178" fillId="0" borderId="0" applyFon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3" fillId="0" borderId="0">
      <alignment vertical="center"/>
    </xf>
  </cellStyleXfs>
  <cellXfs count="272">
    <xf numFmtId="0" fontId="0" fillId="0" borderId="0" xfId="0"/>
    <xf numFmtId="0" fontId="2" fillId="0" borderId="0" xfId="1415" applyFont="1" applyFill="1" applyBorder="1" applyAlignment="1">
      <alignment vertical="center"/>
    </xf>
    <xf numFmtId="0" fontId="3" fillId="0" borderId="0" xfId="1415" applyFont="1" applyFill="1" applyAlignment="1">
      <alignment vertical="center"/>
    </xf>
    <xf numFmtId="0" fontId="3" fillId="0" borderId="0" xfId="1415" applyFont="1" applyFill="1" applyAlignment="1">
      <alignment horizontal="center" vertical="center"/>
    </xf>
    <xf numFmtId="0" fontId="2" fillId="0" borderId="0" xfId="1415" applyFont="1" applyFill="1" applyAlignment="1">
      <alignment vertical="center"/>
    </xf>
    <xf numFmtId="0" fontId="3" fillId="0" borderId="0" xfId="910" applyFont="1" applyFill="1" applyAlignment="1">
      <alignment vertical="center"/>
    </xf>
    <xf numFmtId="0" fontId="2" fillId="0" borderId="0" xfId="1415" applyFont="1" applyFill="1" applyBorder="1" applyAlignment="1">
      <alignment vertical="center" wrapText="1"/>
    </xf>
    <xf numFmtId="0" fontId="2" fillId="0" borderId="0" xfId="1415" applyFont="1" applyFill="1" applyBorder="1" applyAlignment="1">
      <alignment horizontal="centerContinuous" vertical="center"/>
    </xf>
    <xf numFmtId="0" fontId="5" fillId="0" borderId="0" xfId="1415" applyFont="1" applyFill="1" applyBorder="1" applyAlignment="1">
      <alignment vertical="center"/>
    </xf>
    <xf numFmtId="0" fontId="2" fillId="0" borderId="0" xfId="1415" applyFont="1" applyFill="1" applyBorder="1" applyAlignment="1">
      <alignment horizontal="center" vertical="center" wrapText="1"/>
    </xf>
    <xf numFmtId="2" fontId="2" fillId="0" borderId="0" xfId="1415" applyNumberFormat="1" applyFont="1" applyFill="1" applyBorder="1" applyAlignment="1">
      <alignment horizontal="center" vertical="center" wrapText="1"/>
    </xf>
    <xf numFmtId="0" fontId="5" fillId="0" borderId="3" xfId="1415" applyFont="1" applyFill="1" applyBorder="1" applyAlignment="1">
      <alignment vertical="center" wrapText="1"/>
    </xf>
    <xf numFmtId="0" fontId="2" fillId="0" borderId="0" xfId="910" applyFont="1" applyFill="1" applyAlignment="1">
      <alignment vertical="center"/>
    </xf>
    <xf numFmtId="0" fontId="6" fillId="0" borderId="3" xfId="1415" applyFont="1" applyFill="1" applyBorder="1" applyAlignment="1">
      <alignment vertical="center" wrapText="1"/>
    </xf>
    <xf numFmtId="0" fontId="7" fillId="0" borderId="1" xfId="1666" applyFont="1" applyFill="1" applyBorder="1" applyAlignment="1">
      <alignment horizontal="center" vertical="center" wrapText="1"/>
    </xf>
    <xf numFmtId="0" fontId="10" fillId="0" borderId="0" xfId="910" applyFont="1" applyFill="1" applyAlignment="1">
      <alignment vertical="center"/>
    </xf>
    <xf numFmtId="171" fontId="7" fillId="0" borderId="1" xfId="1415" applyNumberFormat="1" applyFont="1" applyFill="1" applyBorder="1" applyAlignment="1">
      <alignment horizontal="center" vertical="center" wrapText="1"/>
    </xf>
    <xf numFmtId="4" fontId="7" fillId="0" borderId="1" xfId="432" applyNumberFormat="1" applyFont="1" applyFill="1" applyBorder="1" applyAlignment="1">
      <alignment vertical="center" wrapText="1"/>
    </xf>
    <xf numFmtId="0" fontId="11" fillId="0" borderId="0" xfId="910" applyFont="1" applyFill="1" applyAlignment="1">
      <alignment vertical="center"/>
    </xf>
    <xf numFmtId="0" fontId="7" fillId="0" borderId="1" xfId="1415" applyFont="1" applyFill="1" applyBorder="1" applyAlignment="1">
      <alignment horizontal="left" vertical="center" wrapText="1"/>
    </xf>
    <xf numFmtId="2" fontId="7" fillId="0" borderId="1" xfId="1415" applyNumberFormat="1" applyFont="1" applyFill="1" applyBorder="1" applyAlignment="1">
      <alignment horizontal="left" vertical="center" wrapText="1"/>
    </xf>
    <xf numFmtId="2" fontId="7" fillId="0" borderId="1" xfId="1415" applyNumberFormat="1" applyFont="1" applyFill="1" applyBorder="1" applyAlignment="1">
      <alignment horizontal="center" vertical="center" wrapText="1"/>
    </xf>
    <xf numFmtId="2" fontId="9" fillId="0" borderId="1" xfId="1415" applyNumberFormat="1" applyFont="1" applyFill="1" applyBorder="1" applyAlignment="1">
      <alignment horizontal="left" vertical="center" wrapText="1"/>
    </xf>
    <xf numFmtId="2" fontId="9" fillId="0" borderId="1" xfId="1415" applyNumberFormat="1" applyFont="1" applyFill="1" applyBorder="1" applyAlignment="1">
      <alignment horizontal="center" vertical="center" wrapText="1"/>
    </xf>
    <xf numFmtId="4" fontId="9" fillId="0" borderId="1" xfId="432" applyNumberFormat="1" applyFont="1" applyFill="1" applyBorder="1" applyAlignment="1">
      <alignment vertical="center" wrapText="1"/>
    </xf>
    <xf numFmtId="2" fontId="12" fillId="0" borderId="1" xfId="1415" applyNumberFormat="1" applyFont="1" applyFill="1" applyBorder="1" applyAlignment="1">
      <alignment horizontal="left" vertical="center" wrapText="1"/>
    </xf>
    <xf numFmtId="2" fontId="12" fillId="0" borderId="1" xfId="1415" applyNumberFormat="1" applyFont="1" applyFill="1" applyBorder="1" applyAlignment="1">
      <alignment horizontal="center" vertical="center" wrapText="1"/>
    </xf>
    <xf numFmtId="0" fontId="13" fillId="0" borderId="0" xfId="910" applyFont="1" applyFill="1" applyAlignment="1">
      <alignment vertical="center"/>
    </xf>
    <xf numFmtId="0" fontId="9" fillId="0" borderId="1" xfId="1415" applyFont="1" applyFill="1" applyBorder="1" applyAlignment="1">
      <alignment horizontal="center" vertical="center" wrapText="1"/>
    </xf>
    <xf numFmtId="0" fontId="9" fillId="0" borderId="1" xfId="1415" applyFont="1" applyFill="1" applyBorder="1" applyAlignment="1">
      <alignment horizontal="left" vertical="center"/>
    </xf>
    <xf numFmtId="0" fontId="9" fillId="0" borderId="1" xfId="910" applyFont="1" applyFill="1" applyBorder="1" applyAlignment="1">
      <alignment horizontal="left" vertical="center"/>
    </xf>
    <xf numFmtId="0" fontId="9" fillId="0" borderId="1" xfId="1415" applyFont="1" applyFill="1" applyBorder="1" applyAlignment="1">
      <alignment horizontal="center" vertical="center"/>
    </xf>
    <xf numFmtId="4" fontId="12" fillId="0" borderId="1" xfId="432" applyNumberFormat="1" applyFont="1" applyFill="1" applyBorder="1" applyAlignment="1">
      <alignment vertical="center" wrapText="1"/>
    </xf>
    <xf numFmtId="0" fontId="9" fillId="0" borderId="1" xfId="910" applyFont="1" applyFill="1" applyBorder="1" applyAlignment="1">
      <alignment horizontal="center" vertical="center"/>
    </xf>
    <xf numFmtId="0" fontId="7" fillId="0" borderId="1" xfId="1415" applyFont="1" applyFill="1" applyBorder="1" applyAlignment="1">
      <alignment horizontal="left" vertical="center"/>
    </xf>
    <xf numFmtId="0" fontId="7" fillId="0" borderId="1" xfId="1415" applyFont="1" applyFill="1" applyBorder="1" applyAlignment="1">
      <alignment horizontal="center" vertical="center" wrapText="1"/>
    </xf>
    <xf numFmtId="2" fontId="7" fillId="0" borderId="1" xfId="1415" applyNumberFormat="1" applyFont="1" applyFill="1" applyBorder="1" applyAlignment="1">
      <alignment horizontal="justify" vertical="center" wrapText="1"/>
    </xf>
    <xf numFmtId="4" fontId="9" fillId="0" borderId="1" xfId="1415" applyNumberFormat="1" applyFont="1" applyFill="1" applyBorder="1" applyAlignment="1">
      <alignment vertical="center" wrapText="1"/>
    </xf>
    <xf numFmtId="0" fontId="7" fillId="0" borderId="1" xfId="1415" applyFont="1" applyFill="1" applyBorder="1" applyAlignment="1">
      <alignment horizontal="justify" vertical="center" wrapText="1"/>
    </xf>
    <xf numFmtId="4" fontId="7" fillId="0" borderId="1" xfId="1415" applyNumberFormat="1" applyFont="1" applyFill="1" applyBorder="1" applyAlignment="1">
      <alignment vertical="center" wrapText="1"/>
    </xf>
    <xf numFmtId="0" fontId="7" fillId="0" borderId="1" xfId="910" applyFont="1" applyFill="1" applyBorder="1" applyAlignment="1">
      <alignment horizontal="center" vertical="center" wrapText="1"/>
    </xf>
    <xf numFmtId="0" fontId="9" fillId="0" borderId="1" xfId="910" applyFont="1" applyFill="1" applyBorder="1" applyAlignment="1">
      <alignment horizontal="center" vertical="center" wrapText="1"/>
    </xf>
    <xf numFmtId="4" fontId="7" fillId="0" borderId="1" xfId="1415" applyNumberFormat="1" applyFont="1" applyFill="1" applyBorder="1" applyAlignment="1">
      <alignment horizontal="justify" vertical="center" wrapText="1"/>
    </xf>
    <xf numFmtId="4" fontId="9" fillId="0" borderId="1" xfId="1415" applyNumberFormat="1" applyFont="1" applyFill="1" applyBorder="1" applyAlignment="1">
      <alignment horizontal="justify" vertical="center" wrapText="1"/>
    </xf>
    <xf numFmtId="4" fontId="7" fillId="0" borderId="1" xfId="432" applyNumberFormat="1" applyFont="1" applyFill="1" applyBorder="1" applyAlignment="1">
      <alignment horizontal="right" vertical="center" wrapText="1"/>
    </xf>
    <xf numFmtId="4" fontId="9" fillId="0" borderId="1" xfId="432" applyNumberFormat="1" applyFont="1" applyFill="1" applyBorder="1" applyAlignment="1">
      <alignment horizontal="right" vertical="center" wrapText="1"/>
    </xf>
    <xf numFmtId="4" fontId="14" fillId="0" borderId="1" xfId="1415" applyNumberFormat="1" applyFont="1" applyFill="1" applyBorder="1" applyAlignment="1">
      <alignment horizontal="right" vertical="center" wrapText="1"/>
    </xf>
    <xf numFmtId="4" fontId="9" fillId="0" borderId="1" xfId="1415" applyNumberFormat="1" applyFont="1" applyFill="1" applyBorder="1" applyAlignment="1">
      <alignment horizontal="right" vertical="center" wrapText="1"/>
    </xf>
    <xf numFmtId="0" fontId="3" fillId="0" borderId="0" xfId="910" applyFont="1" applyFill="1" applyAlignment="1">
      <alignment horizontal="center" vertical="center"/>
    </xf>
    <xf numFmtId="170" fontId="2" fillId="0" borderId="0" xfId="1415" applyNumberFormat="1" applyFont="1" applyFill="1" applyBorder="1" applyAlignment="1">
      <alignment horizontal="justify" vertical="center" wrapText="1"/>
    </xf>
    <xf numFmtId="0" fontId="3" fillId="0" borderId="0" xfId="1415" applyFont="1" applyFill="1" applyBorder="1" applyAlignment="1">
      <alignment horizontal="justify" vertical="center" wrapText="1"/>
    </xf>
    <xf numFmtId="2" fontId="2" fillId="0" borderId="0" xfId="1415" applyNumberFormat="1" applyFont="1" applyFill="1" applyBorder="1" applyAlignment="1">
      <alignment horizontal="justify" vertical="center" wrapText="1"/>
    </xf>
    <xf numFmtId="0" fontId="2" fillId="0" borderId="0" xfId="1415" applyFont="1" applyFill="1" applyBorder="1" applyAlignment="1">
      <alignment horizontal="justify" vertical="center" wrapText="1"/>
    </xf>
    <xf numFmtId="4" fontId="2" fillId="0" borderId="0" xfId="1415" applyNumberFormat="1" applyFont="1" applyFill="1" applyBorder="1" applyAlignment="1">
      <alignment horizontal="justify" vertical="center" wrapText="1"/>
    </xf>
    <xf numFmtId="0" fontId="2" fillId="0" borderId="1" xfId="1666" applyFont="1" applyFill="1" applyBorder="1" applyAlignment="1">
      <alignment horizontal="center" vertical="center" wrapText="1"/>
    </xf>
    <xf numFmtId="0" fontId="3" fillId="0" borderId="1" xfId="661" applyFont="1" applyFill="1" applyBorder="1" applyAlignment="1">
      <alignment horizontal="center" vertical="center" wrapText="1"/>
    </xf>
    <xf numFmtId="2" fontId="11" fillId="0" borderId="1" xfId="1665" applyNumberFormat="1" applyFont="1" applyFill="1" applyBorder="1" applyAlignment="1">
      <alignment horizontal="center" vertical="center" wrapText="1"/>
    </xf>
    <xf numFmtId="2" fontId="3" fillId="0" borderId="1" xfId="1665" applyNumberFormat="1" applyFont="1" applyFill="1" applyBorder="1" applyAlignment="1">
      <alignment horizontal="left" vertical="center" wrapText="1"/>
    </xf>
    <xf numFmtId="0" fontId="45" fillId="0" borderId="0" xfId="1665" applyFont="1" applyFill="1" applyAlignment="1">
      <alignment horizontal="center" vertical="center"/>
    </xf>
    <xf numFmtId="0" fontId="10" fillId="0" borderId="0" xfId="1665" applyFont="1" applyFill="1" applyAlignment="1">
      <alignment vertical="center"/>
    </xf>
    <xf numFmtId="0" fontId="10" fillId="0" borderId="0" xfId="1665" applyFont="1" applyFill="1"/>
    <xf numFmtId="0" fontId="10" fillId="0" borderId="0" xfId="1665" applyFont="1" applyFill="1" applyAlignment="1">
      <alignment horizontal="center" vertical="center"/>
    </xf>
    <xf numFmtId="0" fontId="2" fillId="0" borderId="0" xfId="1665" applyFont="1" applyFill="1" applyBorder="1" applyAlignment="1">
      <alignment horizontal="center" vertical="center" wrapText="1"/>
    </xf>
    <xf numFmtId="0" fontId="2" fillId="0" borderId="3" xfId="1665" applyFont="1" applyFill="1" applyBorder="1" applyAlignment="1">
      <alignment vertical="center" wrapText="1"/>
    </xf>
    <xf numFmtId="0" fontId="2" fillId="0" borderId="0" xfId="1665" applyFont="1" applyFill="1" applyBorder="1" applyAlignment="1">
      <alignment vertical="center" wrapText="1"/>
    </xf>
    <xf numFmtId="0" fontId="13" fillId="0" borderId="3" xfId="1665" applyFont="1" applyFill="1" applyBorder="1" applyAlignment="1">
      <alignment vertical="center"/>
    </xf>
    <xf numFmtId="0" fontId="180" fillId="0" borderId="0" xfId="1665" applyFont="1" applyFill="1"/>
    <xf numFmtId="49" fontId="9" fillId="0" borderId="1" xfId="1665" applyNumberFormat="1" applyFont="1" applyFill="1" applyBorder="1" applyAlignment="1">
      <alignment horizontal="center" vertical="center" wrapText="1"/>
    </xf>
    <xf numFmtId="49" fontId="9" fillId="0" borderId="1" xfId="1666" applyNumberFormat="1" applyFont="1" applyFill="1" applyBorder="1" applyAlignment="1">
      <alignment horizontal="center" vertical="center" wrapText="1"/>
    </xf>
    <xf numFmtId="171" fontId="9" fillId="0" borderId="1" xfId="1665" applyNumberFormat="1" applyFont="1" applyFill="1" applyBorder="1" applyAlignment="1">
      <alignment horizontal="center" vertical="center" wrapText="1"/>
    </xf>
    <xf numFmtId="171" fontId="9" fillId="0" borderId="8" xfId="1665" applyNumberFormat="1" applyFont="1" applyFill="1" applyBorder="1" applyAlignment="1">
      <alignment horizontal="center" vertical="center" wrapText="1"/>
    </xf>
    <xf numFmtId="0" fontId="181" fillId="0" borderId="0" xfId="1665" applyFont="1" applyFill="1"/>
    <xf numFmtId="0" fontId="182" fillId="0" borderId="1" xfId="661" applyFont="1" applyFill="1" applyBorder="1" applyAlignment="1">
      <alignment horizontal="center" vertical="center" wrapText="1"/>
    </xf>
    <xf numFmtId="0" fontId="183" fillId="0" borderId="1" xfId="661" applyFont="1" applyFill="1" applyBorder="1" applyAlignment="1">
      <alignment horizontal="left" vertical="center" wrapText="1"/>
    </xf>
    <xf numFmtId="2" fontId="4" fillId="0" borderId="1" xfId="1665" applyNumberFormat="1" applyFont="1" applyFill="1" applyBorder="1" applyAlignment="1">
      <alignment horizontal="center" vertical="center" wrapText="1"/>
    </xf>
    <xf numFmtId="0" fontId="184" fillId="0" borderId="0" xfId="1665" applyFont="1" applyFill="1"/>
    <xf numFmtId="0" fontId="185" fillId="0" borderId="1" xfId="661" applyFont="1" applyFill="1" applyBorder="1" applyAlignment="1">
      <alignment horizontal="center" vertical="center" wrapText="1"/>
    </xf>
    <xf numFmtId="0" fontId="185" fillId="0" borderId="1" xfId="661" applyFont="1" applyFill="1" applyBorder="1" applyAlignment="1">
      <alignment horizontal="left" vertical="center" wrapText="1"/>
    </xf>
    <xf numFmtId="2" fontId="126" fillId="0" borderId="1" xfId="1665" applyNumberFormat="1" applyFont="1" applyFill="1" applyBorder="1" applyAlignment="1">
      <alignment horizontal="center" vertical="center" wrapText="1"/>
    </xf>
    <xf numFmtId="0" fontId="186" fillId="0" borderId="1" xfId="661" applyFont="1" applyFill="1" applyBorder="1" applyAlignment="1">
      <alignment horizontal="left" vertical="center" wrapText="1"/>
    </xf>
    <xf numFmtId="0" fontId="186" fillId="0" borderId="1" xfId="661" applyFont="1" applyFill="1" applyBorder="1" applyAlignment="1">
      <alignment horizontal="center" vertical="center" wrapText="1"/>
    </xf>
    <xf numFmtId="0" fontId="187" fillId="0" borderId="1" xfId="661" applyFont="1" applyFill="1" applyBorder="1" applyAlignment="1">
      <alignment horizontal="center" vertical="center" wrapText="1"/>
    </xf>
    <xf numFmtId="0" fontId="188" fillId="0" borderId="1" xfId="661" applyFont="1" applyFill="1" applyBorder="1" applyAlignment="1">
      <alignment horizontal="left" vertical="center" wrapText="1"/>
    </xf>
    <xf numFmtId="0" fontId="189" fillId="0" borderId="0" xfId="1665" applyFont="1" applyFill="1"/>
    <xf numFmtId="0" fontId="186" fillId="0" borderId="1" xfId="661" applyFont="1" applyFill="1" applyBorder="1" applyAlignment="1">
      <alignment vertical="center" wrapText="1"/>
    </xf>
    <xf numFmtId="2" fontId="190" fillId="0" borderId="1" xfId="1665" applyNumberFormat="1" applyFont="1" applyFill="1" applyBorder="1" applyAlignment="1">
      <alignment horizontal="center" vertical="center" wrapText="1"/>
    </xf>
    <xf numFmtId="0" fontId="88" fillId="0" borderId="0" xfId="1665" applyFont="1" applyFill="1"/>
    <xf numFmtId="0" fontId="180" fillId="0" borderId="1" xfId="1665" applyFont="1" applyFill="1" applyBorder="1" applyAlignment="1">
      <alignment horizontal="center" vertical="center" wrapText="1"/>
    </xf>
    <xf numFmtId="0" fontId="10" fillId="0" borderId="0" xfId="1665" applyFont="1" applyFill="1" applyAlignment="1">
      <alignment horizontal="center"/>
    </xf>
    <xf numFmtId="2" fontId="10" fillId="0" borderId="0" xfId="1665" applyNumberFormat="1" applyFont="1" applyFill="1"/>
    <xf numFmtId="232" fontId="10" fillId="0" borderId="0" xfId="1665" applyNumberFormat="1" applyFont="1" applyFill="1"/>
    <xf numFmtId="0" fontId="12" fillId="0" borderId="1" xfId="1415" applyFont="1" applyFill="1" applyBorder="1" applyAlignment="1">
      <alignment horizontal="center" vertical="center" wrapText="1"/>
    </xf>
    <xf numFmtId="0" fontId="191" fillId="0" borderId="0" xfId="734" applyFont="1" applyFill="1" applyAlignment="1">
      <alignment wrapText="1"/>
    </xf>
    <xf numFmtId="0" fontId="50" fillId="0" borderId="0" xfId="734" applyFont="1" applyFill="1" applyAlignment="1">
      <alignment wrapText="1"/>
    </xf>
    <xf numFmtId="0" fontId="192" fillId="0" borderId="1" xfId="1277" applyFont="1" applyFill="1" applyBorder="1" applyAlignment="1">
      <alignment horizontal="center" vertical="center" wrapText="1"/>
    </xf>
    <xf numFmtId="171" fontId="193" fillId="0" borderId="1" xfId="1277" applyNumberFormat="1" applyFont="1" applyFill="1" applyBorder="1" applyAlignment="1">
      <alignment horizontal="center" vertical="center" wrapText="1"/>
    </xf>
    <xf numFmtId="171" fontId="192" fillId="0" borderId="1" xfId="1277" applyNumberFormat="1" applyFont="1" applyFill="1" applyBorder="1" applyAlignment="1">
      <alignment horizontal="center" vertical="center" wrapText="1"/>
    </xf>
    <xf numFmtId="171" fontId="194" fillId="0" borderId="1" xfId="1277" applyNumberFormat="1" applyFont="1" applyFill="1" applyBorder="1" applyAlignment="1">
      <alignment horizontal="center" vertical="center" wrapText="1"/>
    </xf>
    <xf numFmtId="171" fontId="192" fillId="0" borderId="1" xfId="1277" applyNumberFormat="1" applyFont="1" applyFill="1" applyBorder="1" applyAlignment="1">
      <alignment horizontal="left" vertical="center" wrapText="1"/>
    </xf>
    <xf numFmtId="278" fontId="192" fillId="0" borderId="1" xfId="1277" applyNumberFormat="1" applyFont="1" applyFill="1" applyBorder="1" applyAlignment="1">
      <alignment horizontal="center" vertical="center" wrapText="1"/>
    </xf>
    <xf numFmtId="0" fontId="194" fillId="0" borderId="1" xfId="1277" applyNumberFormat="1" applyFont="1" applyFill="1" applyBorder="1" applyAlignment="1">
      <alignment horizontal="center" vertical="center" wrapText="1"/>
    </xf>
    <xf numFmtId="0" fontId="194" fillId="0" borderId="1" xfId="1277" applyFont="1" applyFill="1" applyBorder="1" applyAlignment="1">
      <alignment horizontal="center" vertical="center" wrapText="1"/>
    </xf>
    <xf numFmtId="0" fontId="194" fillId="0" borderId="1" xfId="211" applyNumberFormat="1" applyFont="1" applyFill="1" applyBorder="1" applyAlignment="1">
      <alignment horizontal="left" vertical="center" wrapText="1"/>
    </xf>
    <xf numFmtId="2" fontId="194" fillId="0" borderId="1" xfId="1277" applyNumberFormat="1" applyFont="1" applyFill="1" applyBorder="1" applyAlignment="1">
      <alignment horizontal="center" vertical="center" wrapText="1"/>
    </xf>
    <xf numFmtId="1" fontId="194" fillId="0" borderId="1" xfId="1277" applyNumberFormat="1" applyFont="1" applyFill="1" applyBorder="1" applyAlignment="1">
      <alignment horizontal="center" vertical="center" wrapText="1"/>
    </xf>
    <xf numFmtId="279" fontId="194" fillId="0" borderId="1" xfId="1277" applyNumberFormat="1" applyFont="1" applyFill="1" applyBorder="1" applyAlignment="1">
      <alignment horizontal="center" vertical="center" wrapText="1"/>
    </xf>
    <xf numFmtId="0" fontId="194" fillId="0" borderId="1" xfId="1232" applyFont="1" applyFill="1" applyBorder="1" applyAlignment="1">
      <alignment horizontal="center" vertical="center" wrapText="1"/>
    </xf>
    <xf numFmtId="0" fontId="192" fillId="0" borderId="1" xfId="1277" applyFont="1" applyFill="1" applyBorder="1" applyAlignment="1">
      <alignment horizontal="left" vertical="center" wrapText="1"/>
    </xf>
    <xf numFmtId="0" fontId="192" fillId="0" borderId="1" xfId="1668" applyFont="1" applyFill="1" applyBorder="1" applyAlignment="1">
      <alignment horizontal="left" vertical="center" wrapText="1"/>
    </xf>
    <xf numFmtId="2" fontId="192" fillId="0" borderId="1" xfId="1277" applyNumberFormat="1" applyFont="1" applyFill="1" applyBorder="1" applyAlignment="1">
      <alignment horizontal="center" vertical="center" wrapText="1"/>
    </xf>
    <xf numFmtId="4" fontId="194" fillId="0" borderId="1" xfId="1277" applyNumberFormat="1" applyFont="1" applyFill="1" applyBorder="1" applyAlignment="1">
      <alignment horizontal="center" vertical="center" wrapText="1"/>
    </xf>
    <xf numFmtId="0" fontId="193" fillId="0" borderId="1" xfId="1277" applyFont="1" applyFill="1" applyBorder="1" applyAlignment="1">
      <alignment vertical="center" wrapText="1"/>
    </xf>
    <xf numFmtId="0" fontId="195" fillId="0" borderId="1" xfId="1277" applyFont="1" applyFill="1" applyBorder="1" applyAlignment="1">
      <alignment horizontal="center" vertical="center" wrapText="1"/>
    </xf>
    <xf numFmtId="2" fontId="195" fillId="0" borderId="1" xfId="1277" applyNumberFormat="1" applyFont="1" applyFill="1" applyBorder="1" applyAlignment="1">
      <alignment horizontal="center" vertical="center" wrapText="1"/>
    </xf>
    <xf numFmtId="0" fontId="195" fillId="0" borderId="1" xfId="1277" applyNumberFormat="1" applyFont="1" applyFill="1" applyBorder="1" applyAlignment="1">
      <alignment horizontal="center" vertical="center" wrapText="1"/>
    </xf>
    <xf numFmtId="0" fontId="194" fillId="0" borderId="1" xfId="1232" applyFont="1" applyFill="1" applyBorder="1" applyAlignment="1">
      <alignment wrapText="1"/>
    </xf>
    <xf numFmtId="278" fontId="194" fillId="0" borderId="1" xfId="1277" applyNumberFormat="1" applyFont="1" applyFill="1" applyBorder="1" applyAlignment="1">
      <alignment horizontal="center" vertical="center" wrapText="1"/>
    </xf>
    <xf numFmtId="0" fontId="194" fillId="0" borderId="1" xfId="963" applyFont="1" applyFill="1" applyBorder="1" applyAlignment="1">
      <alignment horizontal="center" vertical="center" wrapText="1"/>
    </xf>
    <xf numFmtId="2" fontId="194" fillId="0" borderId="1" xfId="849" applyNumberFormat="1" applyFont="1" applyFill="1" applyBorder="1" applyAlignment="1">
      <alignment horizontal="center" vertical="center" wrapText="1"/>
    </xf>
    <xf numFmtId="170" fontId="194" fillId="0" borderId="1" xfId="347" applyNumberFormat="1" applyFont="1" applyFill="1" applyBorder="1" applyAlignment="1">
      <alignment horizontal="center" vertical="center" wrapText="1"/>
    </xf>
    <xf numFmtId="185" fontId="194" fillId="0" borderId="1" xfId="347" applyNumberFormat="1" applyFont="1" applyFill="1" applyBorder="1" applyAlignment="1">
      <alignment horizontal="center" vertical="center" wrapText="1"/>
    </xf>
    <xf numFmtId="0" fontId="194" fillId="0" borderId="1" xfId="1668" applyFont="1" applyFill="1" applyBorder="1" applyAlignment="1">
      <alignment horizontal="center" vertical="center" wrapText="1"/>
    </xf>
    <xf numFmtId="4" fontId="194" fillId="0" borderId="1" xfId="963" applyNumberFormat="1" applyFont="1" applyFill="1" applyBorder="1" applyAlignment="1">
      <alignment horizontal="center" vertical="center" wrapText="1"/>
    </xf>
    <xf numFmtId="170" fontId="194" fillId="0" borderId="1" xfId="1277" applyNumberFormat="1" applyFont="1" applyFill="1" applyBorder="1" applyAlignment="1">
      <alignment horizontal="center" vertical="center" wrapText="1"/>
    </xf>
    <xf numFmtId="0" fontId="194" fillId="0" borderId="1" xfId="1224" applyFont="1" applyFill="1" applyBorder="1" applyAlignment="1">
      <alignment horizontal="center" vertical="center" wrapText="1"/>
    </xf>
    <xf numFmtId="0" fontId="194" fillId="0" borderId="1" xfId="224" applyFont="1" applyFill="1" applyBorder="1" applyAlignment="1">
      <alignment horizontal="center" vertical="center" wrapText="1"/>
    </xf>
    <xf numFmtId="1" fontId="194" fillId="0" borderId="1" xfId="1664" applyNumberFormat="1" applyFont="1" applyFill="1" applyBorder="1" applyAlignment="1">
      <alignment horizontal="center" vertical="center" wrapText="1"/>
    </xf>
    <xf numFmtId="1" fontId="194" fillId="0" borderId="1" xfId="1277" quotePrefix="1" applyNumberFormat="1" applyFont="1" applyFill="1" applyBorder="1" applyAlignment="1">
      <alignment horizontal="center" vertical="center" wrapText="1"/>
    </xf>
    <xf numFmtId="0" fontId="194" fillId="0" borderId="1" xfId="1054" applyFont="1" applyFill="1" applyBorder="1" applyAlignment="1">
      <alignment horizontal="center" vertical="center" wrapText="1"/>
    </xf>
    <xf numFmtId="0" fontId="194" fillId="0" borderId="1" xfId="1667" applyFont="1" applyFill="1" applyBorder="1" applyAlignment="1">
      <alignment horizontal="center" vertical="center" wrapText="1"/>
    </xf>
    <xf numFmtId="0" fontId="194" fillId="0" borderId="1" xfId="1277" applyFont="1" applyFill="1" applyBorder="1" applyAlignment="1">
      <alignment vertical="center" wrapText="1"/>
    </xf>
    <xf numFmtId="254" fontId="194" fillId="0" borderId="1" xfId="1277" applyNumberFormat="1" applyFont="1" applyFill="1" applyBorder="1" applyAlignment="1">
      <alignment horizontal="center" vertical="center" wrapText="1"/>
    </xf>
    <xf numFmtId="0" fontId="194" fillId="0" borderId="1" xfId="1277" applyFont="1" applyFill="1" applyBorder="1" applyAlignment="1">
      <alignment horizontal="left" vertical="center" wrapText="1"/>
    </xf>
    <xf numFmtId="0" fontId="179" fillId="0" borderId="0" xfId="1415" applyFont="1" applyFill="1" applyBorder="1" applyAlignment="1">
      <alignment vertical="center"/>
    </xf>
    <xf numFmtId="0" fontId="3" fillId="0" borderId="0" xfId="1415" applyFont="1" applyFill="1"/>
    <xf numFmtId="0" fontId="3" fillId="0" borderId="0" xfId="1415" applyFont="1" applyFill="1" applyAlignment="1">
      <alignment horizontal="center"/>
    </xf>
    <xf numFmtId="2" fontId="3" fillId="0" borderId="0" xfId="1415" applyNumberFormat="1" applyFont="1" applyFill="1" applyAlignment="1">
      <alignment horizontal="center"/>
    </xf>
    <xf numFmtId="0" fontId="3" fillId="0" borderId="0" xfId="661" applyFont="1" applyFill="1" applyAlignment="1">
      <alignment horizontal="center"/>
    </xf>
    <xf numFmtId="0" fontId="3" fillId="0" borderId="0" xfId="661" applyFont="1" applyFill="1"/>
    <xf numFmtId="0" fontId="2" fillId="0" borderId="0" xfId="661" applyFont="1" applyFill="1"/>
    <xf numFmtId="2" fontId="179" fillId="0" borderId="1" xfId="1415" applyNumberFormat="1" applyFont="1" applyFill="1" applyBorder="1" applyAlignment="1">
      <alignment horizontal="center" vertical="center" wrapText="1"/>
    </xf>
    <xf numFmtId="0" fontId="179" fillId="0" borderId="1" xfId="661" applyFont="1" applyFill="1" applyBorder="1" applyAlignment="1">
      <alignment horizontal="center" vertical="center"/>
    </xf>
    <xf numFmtId="2" fontId="179" fillId="0" borderId="1" xfId="1415" applyNumberFormat="1" applyFont="1" applyFill="1" applyBorder="1" applyAlignment="1">
      <alignment horizontal="left" vertical="center" wrapText="1"/>
    </xf>
    <xf numFmtId="4" fontId="2" fillId="0" borderId="1" xfId="661" applyNumberFormat="1" applyFont="1" applyFill="1" applyBorder="1" applyAlignment="1">
      <alignment horizontal="right" vertical="center"/>
    </xf>
    <xf numFmtId="4" fontId="182" fillId="0" borderId="1" xfId="661" applyNumberFormat="1" applyFont="1" applyFill="1" applyBorder="1" applyAlignment="1">
      <alignment horizontal="right" vertical="center" wrapText="1"/>
    </xf>
    <xf numFmtId="2" fontId="2" fillId="0" borderId="0" xfId="661" applyNumberFormat="1" applyFont="1" applyFill="1"/>
    <xf numFmtId="2" fontId="180" fillId="0" borderId="1" xfId="1415" applyNumberFormat="1" applyFont="1" applyFill="1" applyBorder="1" applyAlignment="1">
      <alignment horizontal="left" vertical="center" wrapText="1"/>
    </xf>
    <xf numFmtId="2" fontId="180" fillId="0" borderId="1" xfId="1415" applyNumberFormat="1" applyFont="1" applyFill="1" applyBorder="1" applyAlignment="1">
      <alignment horizontal="center" vertical="center" wrapText="1"/>
    </xf>
    <xf numFmtId="4" fontId="180" fillId="0" borderId="1" xfId="1669" applyNumberFormat="1" applyFont="1" applyFill="1" applyBorder="1" applyAlignment="1">
      <alignment horizontal="right" vertical="center" wrapText="1"/>
    </xf>
    <xf numFmtId="4" fontId="3" fillId="0" borderId="1" xfId="1415" applyNumberFormat="1" applyFont="1" applyFill="1" applyBorder="1" applyAlignment="1">
      <alignment horizontal="right" vertical="center" wrapText="1"/>
    </xf>
    <xf numFmtId="4" fontId="197" fillId="0" borderId="1" xfId="661" applyNumberFormat="1" applyFont="1" applyFill="1" applyBorder="1" applyAlignment="1">
      <alignment horizontal="right" vertical="center" wrapText="1"/>
    </xf>
    <xf numFmtId="4" fontId="3" fillId="0" borderId="1" xfId="661" applyNumberFormat="1" applyFont="1" applyFill="1" applyBorder="1" applyAlignment="1">
      <alignment horizontal="right" vertical="center"/>
    </xf>
    <xf numFmtId="2" fontId="3" fillId="0" borderId="0" xfId="661" applyNumberFormat="1" applyFont="1" applyFill="1"/>
    <xf numFmtId="2" fontId="198" fillId="0" borderId="1" xfId="1415" applyNumberFormat="1" applyFont="1" applyFill="1" applyBorder="1" applyAlignment="1">
      <alignment horizontal="left" vertical="center" wrapText="1"/>
    </xf>
    <xf numFmtId="2" fontId="198" fillId="0" borderId="1" xfId="1415" applyNumberFormat="1" applyFont="1" applyFill="1" applyBorder="1" applyAlignment="1">
      <alignment horizontal="center" vertical="center" wrapText="1"/>
    </xf>
    <xf numFmtId="4" fontId="129" fillId="0" borderId="1" xfId="661" applyNumberFormat="1" applyFont="1" applyFill="1" applyBorder="1" applyAlignment="1">
      <alignment horizontal="right" vertical="center" wrapText="1"/>
    </xf>
    <xf numFmtId="4" fontId="3" fillId="0" borderId="1" xfId="661" applyNumberFormat="1" applyFont="1" applyFill="1" applyBorder="1" applyAlignment="1">
      <alignment horizontal="right" vertical="center" wrapText="1"/>
    </xf>
    <xf numFmtId="4" fontId="2" fillId="0" borderId="1" xfId="661" applyNumberFormat="1" applyFont="1" applyFill="1" applyBorder="1" applyAlignment="1">
      <alignment horizontal="right" vertical="center" wrapText="1"/>
    </xf>
    <xf numFmtId="0" fontId="180" fillId="0" borderId="1" xfId="1415" applyFont="1" applyFill="1" applyBorder="1" applyAlignment="1">
      <alignment horizontal="center" vertical="center" wrapText="1"/>
    </xf>
    <xf numFmtId="0" fontId="180" fillId="0" borderId="1" xfId="1415" applyFont="1" applyFill="1" applyBorder="1" applyAlignment="1">
      <alignment horizontal="left" vertical="center"/>
    </xf>
    <xf numFmtId="0" fontId="180" fillId="0" borderId="1" xfId="661" applyFont="1" applyFill="1" applyBorder="1" applyAlignment="1">
      <alignment horizontal="left" vertical="center"/>
    </xf>
    <xf numFmtId="0" fontId="180" fillId="0" borderId="1" xfId="1415" applyFont="1" applyFill="1" applyBorder="1" applyAlignment="1">
      <alignment horizontal="center" vertical="center"/>
    </xf>
    <xf numFmtId="4" fontId="198" fillId="0" borderId="1" xfId="1669" applyNumberFormat="1" applyFont="1" applyFill="1" applyBorder="1" applyAlignment="1">
      <alignment horizontal="right" vertical="center" wrapText="1"/>
    </xf>
    <xf numFmtId="4" fontId="13" fillId="0" borderId="1" xfId="661" applyNumberFormat="1" applyFont="1" applyFill="1" applyBorder="1" applyAlignment="1">
      <alignment horizontal="right" vertical="center" wrapText="1"/>
    </xf>
    <xf numFmtId="4" fontId="186" fillId="0" borderId="1" xfId="661" applyNumberFormat="1" applyFont="1" applyFill="1" applyBorder="1" applyAlignment="1">
      <alignment horizontal="right" vertical="center" wrapText="1"/>
    </xf>
    <xf numFmtId="4" fontId="13" fillId="0" borderId="1" xfId="661" applyNumberFormat="1" applyFont="1" applyFill="1" applyBorder="1" applyAlignment="1">
      <alignment horizontal="right" vertical="center"/>
    </xf>
    <xf numFmtId="0" fontId="180" fillId="0" borderId="1" xfId="661" applyFont="1" applyFill="1" applyBorder="1" applyAlignment="1">
      <alignment horizontal="center" vertical="center"/>
    </xf>
    <xf numFmtId="4" fontId="179" fillId="0" borderId="1" xfId="1669" applyNumberFormat="1" applyFont="1" applyFill="1" applyBorder="1" applyAlignment="1">
      <alignment horizontal="right" vertical="center" wrapText="1"/>
    </xf>
    <xf numFmtId="0" fontId="179" fillId="0" borderId="1" xfId="1415" applyFont="1" applyFill="1" applyBorder="1" applyAlignment="1">
      <alignment horizontal="left" vertical="center"/>
    </xf>
    <xf numFmtId="0" fontId="179" fillId="0" borderId="1" xfId="1415" applyFont="1" applyFill="1" applyBorder="1" applyAlignment="1">
      <alignment horizontal="center" vertical="center" wrapText="1"/>
    </xf>
    <xf numFmtId="0" fontId="3" fillId="0" borderId="0" xfId="1415" applyFont="1" applyFill="1" applyBorder="1" applyAlignment="1">
      <alignment horizontal="center" vertical="center" wrapText="1"/>
    </xf>
    <xf numFmtId="2" fontId="3" fillId="0" borderId="0" xfId="661" applyNumberFormat="1" applyFont="1" applyFill="1" applyAlignment="1">
      <alignment horizontal="center"/>
    </xf>
    <xf numFmtId="171" fontId="198" fillId="0" borderId="1" xfId="661" applyNumberFormat="1" applyFont="1" applyFill="1" applyBorder="1" applyAlignment="1">
      <alignment horizontal="center" vertical="center" wrapText="1"/>
    </xf>
    <xf numFmtId="2" fontId="198" fillId="0" borderId="1" xfId="661" applyNumberFormat="1" applyFont="1" applyFill="1" applyBorder="1" applyAlignment="1">
      <alignment horizontal="center" vertical="center" wrapText="1"/>
    </xf>
    <xf numFmtId="171" fontId="88" fillId="0" borderId="1" xfId="910" applyNumberFormat="1" applyFont="1" applyFill="1" applyBorder="1" applyAlignment="1">
      <alignment horizontal="center" vertical="center" wrapText="1"/>
    </xf>
    <xf numFmtId="171" fontId="7" fillId="0" borderId="1" xfId="1415" applyNumberFormat="1" applyFont="1" applyFill="1" applyBorder="1" applyAlignment="1">
      <alignment horizontal="left" vertical="center" wrapText="1"/>
    </xf>
    <xf numFmtId="0" fontId="7" fillId="0" borderId="1" xfId="661" applyFont="1" applyBorder="1" applyAlignment="1">
      <alignment horizontal="left" vertical="center" wrapText="1"/>
    </xf>
    <xf numFmtId="2" fontId="7" fillId="0" borderId="1" xfId="1665" applyNumberFormat="1" applyFont="1" applyFill="1" applyBorder="1" applyAlignment="1">
      <alignment horizontal="center" vertical="center" wrapText="1"/>
    </xf>
    <xf numFmtId="2" fontId="7" fillId="0" borderId="34" xfId="1665" applyNumberFormat="1" applyFont="1" applyFill="1" applyBorder="1" applyAlignment="1">
      <alignment horizontal="center" vertical="center" wrapText="1"/>
    </xf>
    <xf numFmtId="49" fontId="9" fillId="0" borderId="1" xfId="1666" applyNumberFormat="1" applyFont="1" applyFill="1" applyBorder="1" applyAlignment="1">
      <alignment horizontal="center" vertical="center"/>
    </xf>
    <xf numFmtId="0" fontId="9" fillId="0" borderId="1" xfId="661" applyFont="1" applyBorder="1" applyAlignment="1">
      <alignment horizontal="left" vertical="center" wrapText="1"/>
    </xf>
    <xf numFmtId="0" fontId="9" fillId="0" borderId="1" xfId="661" applyFont="1" applyBorder="1" applyAlignment="1">
      <alignment horizontal="center" vertical="center" wrapText="1"/>
    </xf>
    <xf numFmtId="2" fontId="9" fillId="0" borderId="1" xfId="1665" applyNumberFormat="1" applyFont="1" applyFill="1" applyBorder="1" applyAlignment="1">
      <alignment horizontal="center" vertical="center" wrapText="1"/>
    </xf>
    <xf numFmtId="0" fontId="9" fillId="0" borderId="1" xfId="1665" applyFont="1" applyFill="1" applyBorder="1" applyAlignment="1">
      <alignment horizontal="center" vertical="center" wrapText="1"/>
    </xf>
    <xf numFmtId="0" fontId="12" fillId="0" borderId="1" xfId="661" applyFont="1" applyBorder="1" applyAlignment="1">
      <alignment horizontal="left" vertical="center" wrapText="1"/>
    </xf>
    <xf numFmtId="0" fontId="12" fillId="0" borderId="1" xfId="661" applyFont="1" applyBorder="1" applyAlignment="1">
      <alignment horizontal="center" vertical="center" wrapText="1"/>
    </xf>
    <xf numFmtId="0" fontId="9" fillId="0" borderId="1" xfId="661" applyFont="1" applyFill="1" applyBorder="1" applyAlignment="1">
      <alignment horizontal="left" vertical="center" wrapText="1"/>
    </xf>
    <xf numFmtId="0" fontId="9" fillId="0" borderId="1" xfId="661" applyFont="1" applyFill="1" applyBorder="1" applyAlignment="1">
      <alignment horizontal="center" vertical="center" wrapText="1"/>
    </xf>
    <xf numFmtId="49" fontId="199" fillId="0" borderId="8" xfId="1666" applyNumberFormat="1" applyFont="1" applyFill="1" applyBorder="1" applyAlignment="1">
      <alignment horizontal="center" vertical="center"/>
    </xf>
    <xf numFmtId="2" fontId="199" fillId="0" borderId="8" xfId="1665" applyNumberFormat="1" applyFont="1" applyFill="1" applyBorder="1" applyAlignment="1">
      <alignment horizontal="left" vertical="center" wrapText="1"/>
    </xf>
    <xf numFmtId="2" fontId="199" fillId="0" borderId="8" xfId="1665" applyNumberFormat="1" applyFont="1" applyFill="1" applyBorder="1" applyAlignment="1">
      <alignment horizontal="center" vertical="center" wrapText="1"/>
    </xf>
    <xf numFmtId="2" fontId="199" fillId="0" borderId="1" xfId="1665" applyNumberFormat="1" applyFont="1" applyFill="1" applyBorder="1" applyAlignment="1">
      <alignment horizontal="center" vertical="center" wrapText="1"/>
    </xf>
    <xf numFmtId="2" fontId="9" fillId="0" borderId="1" xfId="1665" applyNumberFormat="1" applyFont="1" applyFill="1" applyBorder="1" applyAlignment="1">
      <alignment horizontal="left" vertical="center" wrapText="1"/>
    </xf>
    <xf numFmtId="0" fontId="9" fillId="0" borderId="1" xfId="1666" applyFont="1" applyFill="1" applyBorder="1" applyAlignment="1">
      <alignment horizontal="center" vertical="center"/>
    </xf>
    <xf numFmtId="0" fontId="9" fillId="0" borderId="1" xfId="1666" applyFont="1" applyFill="1" applyBorder="1" applyAlignment="1">
      <alignment horizontal="left" vertical="center" wrapText="1"/>
    </xf>
    <xf numFmtId="0" fontId="9" fillId="0" borderId="1" xfId="1665" applyFont="1" applyBorder="1" applyAlignment="1">
      <alignment horizontal="center" vertical="center" wrapText="1"/>
    </xf>
    <xf numFmtId="0" fontId="200" fillId="0" borderId="1" xfId="1665" applyFont="1" applyBorder="1" applyAlignment="1">
      <alignment vertical="center" wrapText="1"/>
    </xf>
    <xf numFmtId="0" fontId="9" fillId="0" borderId="1" xfId="1666" applyFont="1" applyFill="1" applyBorder="1" applyAlignment="1">
      <alignment vertical="center"/>
    </xf>
    <xf numFmtId="0" fontId="199" fillId="0" borderId="1" xfId="1666" applyFont="1" applyFill="1" applyBorder="1" applyAlignment="1">
      <alignment horizontal="center" vertical="center"/>
    </xf>
    <xf numFmtId="0" fontId="199" fillId="0" borderId="1" xfId="1666" applyFont="1" applyFill="1" applyBorder="1" applyAlignment="1">
      <alignment horizontal="left" vertical="center" wrapText="1"/>
    </xf>
    <xf numFmtId="171" fontId="12" fillId="0" borderId="1" xfId="1665" applyNumberFormat="1" applyFont="1" applyFill="1" applyBorder="1" applyAlignment="1">
      <alignment horizontal="center" vertical="center" wrapText="1"/>
    </xf>
    <xf numFmtId="171" fontId="12" fillId="0" borderId="1" xfId="1665" applyNumberFormat="1" applyFont="1" applyBorder="1" applyAlignment="1">
      <alignment horizontal="center" vertical="center" wrapText="1"/>
    </xf>
    <xf numFmtId="171" fontId="12" fillId="0" borderId="8" xfId="1665" applyNumberFormat="1" applyFont="1" applyBorder="1" applyAlignment="1">
      <alignment horizontal="center" vertical="center" wrapText="1"/>
    </xf>
    <xf numFmtId="171" fontId="12" fillId="24" borderId="1" xfId="1665"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xf>
    <xf numFmtId="0" fontId="2" fillId="0" borderId="1" xfId="0" applyFont="1" applyBorder="1" applyAlignment="1">
      <alignment horizontal="right" vertical="center" wrapText="1"/>
    </xf>
    <xf numFmtId="0" fontId="201" fillId="0" borderId="0" xfId="0" applyFont="1"/>
    <xf numFmtId="4" fontId="9" fillId="0" borderId="1" xfId="661" applyNumberFormat="1" applyFont="1" applyFill="1" applyBorder="1" applyAlignment="1">
      <alignment vertical="center"/>
    </xf>
    <xf numFmtId="0" fontId="9" fillId="0" borderId="0" xfId="1666" applyFont="1" applyFill="1" applyAlignment="1">
      <alignment vertical="center"/>
    </xf>
    <xf numFmtId="0" fontId="7" fillId="0" borderId="0" xfId="1666" applyFont="1" applyFill="1" applyAlignment="1">
      <alignment vertical="center"/>
    </xf>
    <xf numFmtId="0" fontId="9" fillId="0" borderId="0" xfId="1666" applyFont="1" applyFill="1" applyAlignment="1">
      <alignment horizontal="center" vertical="center"/>
    </xf>
    <xf numFmtId="0" fontId="7" fillId="0" borderId="0" xfId="1666" applyFont="1" applyFill="1" applyBorder="1" applyAlignment="1">
      <alignment horizontal="center" vertical="center" wrapText="1"/>
    </xf>
    <xf numFmtId="0" fontId="7" fillId="0" borderId="0" xfId="1666" applyFont="1" applyFill="1" applyBorder="1" applyAlignment="1">
      <alignment horizontal="centerContinuous" vertical="center" wrapText="1"/>
    </xf>
    <xf numFmtId="0" fontId="12" fillId="0" borderId="3" xfId="1666" applyFont="1" applyFill="1" applyBorder="1" applyAlignment="1">
      <alignment vertical="center"/>
    </xf>
    <xf numFmtId="0" fontId="7" fillId="0" borderId="0" xfId="1666" applyFont="1" applyFill="1" applyAlignment="1">
      <alignment vertical="center" wrapText="1"/>
    </xf>
    <xf numFmtId="0" fontId="9" fillId="0" borderId="0" xfId="1666" applyFont="1" applyFill="1" applyAlignment="1">
      <alignment vertical="center" wrapText="1"/>
    </xf>
    <xf numFmtId="0" fontId="199" fillId="0" borderId="0" xfId="1666" applyFont="1" applyFill="1" applyAlignment="1">
      <alignment vertical="center"/>
    </xf>
    <xf numFmtId="2" fontId="7" fillId="0" borderId="0" xfId="1666" applyNumberFormat="1" applyFont="1" applyFill="1" applyAlignment="1">
      <alignment vertical="center"/>
    </xf>
    <xf numFmtId="2" fontId="9" fillId="0" borderId="0" xfId="1666" applyNumberFormat="1" applyFont="1" applyFill="1" applyAlignment="1">
      <alignment vertical="center"/>
    </xf>
    <xf numFmtId="2" fontId="202" fillId="0" borderId="1" xfId="1665" applyNumberFormat="1" applyFont="1" applyFill="1" applyBorder="1" applyAlignment="1">
      <alignment horizontal="center" vertical="center" wrapText="1"/>
    </xf>
    <xf numFmtId="0" fontId="179" fillId="0" borderId="0" xfId="1415" applyFont="1" applyFill="1" applyBorder="1" applyAlignment="1">
      <alignment horizontal="center" vertical="center"/>
    </xf>
    <xf numFmtId="0" fontId="6" fillId="0" borderId="3" xfId="1415" applyFont="1" applyFill="1" applyBorder="1" applyAlignment="1">
      <alignment horizontal="center" vertical="center" wrapText="1"/>
    </xf>
    <xf numFmtId="2" fontId="179" fillId="0" borderId="1" xfId="1415" applyNumberFormat="1" applyFont="1" applyFill="1" applyBorder="1" applyAlignment="1">
      <alignment horizontal="center" vertical="center" wrapText="1"/>
    </xf>
    <xf numFmtId="0" fontId="179" fillId="0" borderId="1" xfId="1415" applyFont="1" applyFill="1" applyBorder="1" applyAlignment="1">
      <alignment horizontal="center" vertical="center" wrapText="1"/>
    </xf>
    <xf numFmtId="0" fontId="179" fillId="0" borderId="1" xfId="1666" applyFont="1" applyFill="1" applyBorder="1" applyAlignment="1">
      <alignment horizontal="center" vertical="center" wrapText="1"/>
    </xf>
    <xf numFmtId="0" fontId="179" fillId="0" borderId="1" xfId="1666" applyFont="1" applyFill="1" applyBorder="1" applyAlignment="1">
      <alignment horizontal="center" vertical="center"/>
    </xf>
    <xf numFmtId="170" fontId="179" fillId="0" borderId="1" xfId="1415" applyNumberFormat="1" applyFont="1" applyFill="1" applyBorder="1" applyAlignment="1">
      <alignment horizontal="center" vertical="center" wrapText="1"/>
    </xf>
    <xf numFmtId="0" fontId="179" fillId="0" borderId="1" xfId="661" applyFont="1" applyFill="1" applyBorder="1" applyAlignment="1">
      <alignment horizontal="center" vertical="center" wrapText="1"/>
    </xf>
    <xf numFmtId="0" fontId="198" fillId="0" borderId="0" xfId="1415" applyFont="1" applyFill="1" applyBorder="1" applyAlignment="1">
      <alignment horizontal="center" vertical="center"/>
    </xf>
    <xf numFmtId="0" fontId="190" fillId="0" borderId="0" xfId="1415" applyFont="1" applyFill="1" applyBorder="1" applyAlignment="1">
      <alignment horizontal="center" vertical="center" wrapText="1"/>
    </xf>
    <xf numFmtId="0" fontId="4" fillId="0" borderId="0" xfId="1415" applyFont="1" applyFill="1" applyBorder="1" applyAlignment="1">
      <alignment horizontal="center" vertical="center" wrapText="1"/>
    </xf>
    <xf numFmtId="2" fontId="7" fillId="0" borderId="1" xfId="1415" applyNumberFormat="1" applyFont="1" applyFill="1" applyBorder="1" applyAlignment="1">
      <alignment horizontal="center" vertical="center" wrapText="1"/>
    </xf>
    <xf numFmtId="0" fontId="9" fillId="0" borderId="1" xfId="1415" applyFont="1" applyFill="1" applyBorder="1" applyAlignment="1">
      <alignment horizontal="center" vertical="center" wrapText="1"/>
    </xf>
    <xf numFmtId="0" fontId="7" fillId="0" borderId="1" xfId="1666" applyFont="1" applyFill="1" applyBorder="1" applyAlignment="1">
      <alignment horizontal="center" vertical="center" wrapText="1"/>
    </xf>
    <xf numFmtId="0" fontId="7" fillId="0" borderId="1" xfId="1666" applyFont="1" applyFill="1" applyBorder="1" applyAlignment="1">
      <alignment horizontal="center" vertical="center"/>
    </xf>
    <xf numFmtId="0" fontId="7" fillId="0" borderId="29" xfId="1415" applyFont="1" applyFill="1" applyBorder="1" applyAlignment="1">
      <alignment horizontal="center" vertical="center" wrapText="1"/>
    </xf>
    <xf numFmtId="0" fontId="7" fillId="0" borderId="15" xfId="1415" applyFont="1" applyFill="1" applyBorder="1" applyAlignment="1">
      <alignment horizontal="center" vertical="center" wrapText="1"/>
    </xf>
    <xf numFmtId="0" fontId="7" fillId="0" borderId="35" xfId="1415" applyFont="1" applyFill="1" applyBorder="1" applyAlignment="1">
      <alignment horizontal="center" vertical="center" wrapText="1"/>
    </xf>
    <xf numFmtId="0" fontId="6" fillId="0" borderId="3" xfId="1415" applyFont="1" applyFill="1" applyBorder="1" applyAlignment="1">
      <alignment horizontal="right" vertical="center" wrapText="1"/>
    </xf>
    <xf numFmtId="0" fontId="199" fillId="0" borderId="0" xfId="1665" quotePrefix="1" applyFont="1" applyFill="1" applyAlignment="1">
      <alignment horizontal="left" vertical="center"/>
    </xf>
    <xf numFmtId="0" fontId="199" fillId="0" borderId="0" xfId="1665" applyFont="1" applyFill="1" applyAlignment="1">
      <alignment horizontal="left" vertical="center"/>
    </xf>
    <xf numFmtId="0" fontId="7" fillId="0" borderId="0" xfId="1666" applyFont="1" applyFill="1" applyAlignment="1">
      <alignment horizontal="center" vertical="center" wrapText="1"/>
    </xf>
    <xf numFmtId="0" fontId="12" fillId="0" borderId="3" xfId="1666" applyFont="1" applyFill="1" applyBorder="1" applyAlignment="1">
      <alignment horizontal="center" vertical="center"/>
    </xf>
    <xf numFmtId="2" fontId="7" fillId="0" borderId="1" xfId="1665" applyNumberFormat="1" applyFont="1" applyFill="1" applyBorder="1" applyAlignment="1">
      <alignment horizontal="center" vertical="center"/>
    </xf>
    <xf numFmtId="0" fontId="7" fillId="0" borderId="1" xfId="1665" applyFont="1" applyFill="1" applyBorder="1" applyAlignment="1">
      <alignment horizontal="center" vertical="center"/>
    </xf>
    <xf numFmtId="0" fontId="7" fillId="0" borderId="33" xfId="1666" applyFont="1" applyFill="1" applyBorder="1" applyAlignment="1">
      <alignment horizontal="center" vertical="center" wrapText="1"/>
    </xf>
    <xf numFmtId="0" fontId="7" fillId="0" borderId="8" xfId="1666" applyFont="1" applyFill="1" applyBorder="1" applyAlignment="1">
      <alignment horizontal="center" vertical="center" wrapText="1"/>
    </xf>
    <xf numFmtId="0" fontId="7" fillId="0" borderId="29" xfId="1665" applyFont="1" applyFill="1" applyBorder="1" applyAlignment="1">
      <alignment horizontal="center" vertical="center" wrapText="1"/>
    </xf>
    <xf numFmtId="0" fontId="7" fillId="0" borderId="15" xfId="1665" applyFont="1" applyFill="1" applyBorder="1" applyAlignment="1">
      <alignment horizontal="center" vertical="center" wrapText="1"/>
    </xf>
    <xf numFmtId="0" fontId="7" fillId="0" borderId="35" xfId="1665" applyFont="1" applyFill="1" applyBorder="1" applyAlignment="1">
      <alignment horizontal="center" vertical="center" wrapText="1"/>
    </xf>
    <xf numFmtId="0" fontId="12" fillId="0" borderId="0" xfId="1415" applyFont="1" applyFill="1" applyBorder="1" applyAlignment="1">
      <alignment horizontal="center" vertical="center" wrapText="1"/>
    </xf>
    <xf numFmtId="0" fontId="11" fillId="0" borderId="0" xfId="1665" quotePrefix="1" applyFont="1" applyFill="1" applyAlignment="1">
      <alignment horizontal="left" vertical="center"/>
    </xf>
    <xf numFmtId="0" fontId="11" fillId="0" borderId="0" xfId="1665" applyFont="1" applyFill="1" applyAlignment="1">
      <alignment horizontal="left" vertical="center"/>
    </xf>
    <xf numFmtId="0" fontId="4" fillId="0" borderId="0" xfId="1665" applyFont="1" applyFill="1" applyBorder="1" applyAlignment="1">
      <alignment horizontal="center" vertical="center" wrapText="1"/>
    </xf>
    <xf numFmtId="0" fontId="13" fillId="0" borderId="3" xfId="1665" applyFont="1" applyFill="1" applyBorder="1" applyAlignment="1">
      <alignment horizontal="center" vertical="center"/>
    </xf>
    <xf numFmtId="0" fontId="179" fillId="0" borderId="1" xfId="1665" applyFont="1" applyFill="1" applyBorder="1" applyAlignment="1">
      <alignment horizontal="center" vertical="center" wrapText="1"/>
    </xf>
    <xf numFmtId="0" fontId="2" fillId="0" borderId="1" xfId="1666" applyFont="1" applyFill="1" applyBorder="1" applyAlignment="1">
      <alignment horizontal="center" vertical="center" wrapText="1"/>
    </xf>
    <xf numFmtId="0" fontId="4" fillId="0" borderId="29" xfId="1665" applyFont="1" applyFill="1" applyBorder="1" applyAlignment="1">
      <alignment horizontal="center" vertical="center" wrapText="1"/>
    </xf>
    <xf numFmtId="0" fontId="4" fillId="0" borderId="15" xfId="1665" applyFont="1" applyFill="1" applyBorder="1" applyAlignment="1">
      <alignment horizontal="center" vertical="center" wrapText="1"/>
    </xf>
    <xf numFmtId="0" fontId="4" fillId="0" borderId="35" xfId="1665" applyFont="1" applyFill="1" applyBorder="1" applyAlignment="1">
      <alignment horizontal="center" vertical="center" wrapText="1"/>
    </xf>
    <xf numFmtId="0" fontId="192" fillId="0" borderId="1" xfId="1277" applyFont="1" applyFill="1" applyBorder="1" applyAlignment="1">
      <alignment horizontal="center" vertical="center" wrapText="1"/>
    </xf>
    <xf numFmtId="171" fontId="192" fillId="0" borderId="29" xfId="1277" applyNumberFormat="1" applyFont="1" applyFill="1" applyBorder="1" applyAlignment="1">
      <alignment horizontal="center" vertical="center" wrapText="1"/>
    </xf>
    <xf numFmtId="171" fontId="192" fillId="0" borderId="15" xfId="1277" applyNumberFormat="1" applyFont="1" applyFill="1" applyBorder="1" applyAlignment="1">
      <alignment horizontal="center" vertical="center" wrapText="1"/>
    </xf>
    <xf numFmtId="171" fontId="192" fillId="0" borderId="35" xfId="1277" applyNumberFormat="1" applyFont="1" applyFill="1" applyBorder="1" applyAlignment="1">
      <alignment horizontal="center" vertical="center" wrapText="1"/>
    </xf>
    <xf numFmtId="0" fontId="196" fillId="0" borderId="3" xfId="1277" applyFont="1" applyFill="1" applyBorder="1" applyAlignment="1">
      <alignment horizontal="center" vertical="center" wrapText="1"/>
    </xf>
    <xf numFmtId="0" fontId="191" fillId="0" borderId="0" xfId="734" applyFont="1" applyFill="1" applyAlignment="1">
      <alignment horizontal="center" vertical="center" wrapText="1"/>
    </xf>
    <xf numFmtId="0" fontId="191" fillId="0" borderId="0" xfId="1277" applyFont="1" applyFill="1" applyBorder="1" applyAlignment="1">
      <alignment horizontal="center" vertical="center" wrapText="1"/>
    </xf>
    <xf numFmtId="49" fontId="192" fillId="0" borderId="1" xfId="1277" applyNumberFormat="1" applyFont="1" applyFill="1" applyBorder="1" applyAlignment="1">
      <alignment horizontal="center" vertical="center" wrapText="1"/>
    </xf>
  </cellXfs>
  <cellStyles count="2372">
    <cellStyle name="          _x000d_&#10;shell=progman.exe_x000d_&#10;m" xfId="1"/>
    <cellStyle name="#,##0" xfId="2"/>
    <cellStyle name="%" xfId="3"/>
    <cellStyle name="??" xfId="4"/>
    <cellStyle name="?? [0.00]_      " xfId="5"/>
    <cellStyle name="?? [0]" xfId="6"/>
    <cellStyle name="?? [0] 2" xfId="7"/>
    <cellStyle name="?? [0] 3" xfId="8"/>
    <cellStyle name="?? 10" xfId="9"/>
    <cellStyle name="?? 11" xfId="10"/>
    <cellStyle name="?? 12" xfId="11"/>
    <cellStyle name="?? 13" xfId="12"/>
    <cellStyle name="?? 14" xfId="13"/>
    <cellStyle name="?? 15" xfId="14"/>
    <cellStyle name="?? 16" xfId="15"/>
    <cellStyle name="?? 17" xfId="16"/>
    <cellStyle name="?? 18" xfId="17"/>
    <cellStyle name="?? 19" xfId="18"/>
    <cellStyle name="?? 2" xfId="19"/>
    <cellStyle name="?? 20" xfId="20"/>
    <cellStyle name="?? 21" xfId="21"/>
    <cellStyle name="?? 22" xfId="22"/>
    <cellStyle name="?? 23" xfId="23"/>
    <cellStyle name="?? 24" xfId="24"/>
    <cellStyle name="?? 25" xfId="25"/>
    <cellStyle name="?? 26" xfId="26"/>
    <cellStyle name="?? 27" xfId="27"/>
    <cellStyle name="?? 28" xfId="28"/>
    <cellStyle name="?? 29" xfId="29"/>
    <cellStyle name="?? 3" xfId="30"/>
    <cellStyle name="?? 30" xfId="31"/>
    <cellStyle name="?? 31" xfId="32"/>
    <cellStyle name="?? 32" xfId="33"/>
    <cellStyle name="?? 33" xfId="34"/>
    <cellStyle name="?? 34" xfId="35"/>
    <cellStyle name="?? 35" xfId="36"/>
    <cellStyle name="?? 36" xfId="37"/>
    <cellStyle name="?? 37" xfId="38"/>
    <cellStyle name="?? 4" xfId="39"/>
    <cellStyle name="?? 5" xfId="40"/>
    <cellStyle name="?? 6" xfId="41"/>
    <cellStyle name="?? 7" xfId="42"/>
    <cellStyle name="?? 8" xfId="43"/>
    <cellStyle name="?? 9" xfId="44"/>
    <cellStyle name="?_x001d_??%U©÷u&amp;H©÷9_x0008_? s&#10;_x0007__x0001__x0001_" xfId="45"/>
    <cellStyle name="???? [0.00]_      " xfId="46"/>
    <cellStyle name="????_      " xfId="47"/>
    <cellStyle name="???[0]_?? DI" xfId="48"/>
    <cellStyle name="???_?? DI" xfId="49"/>
    <cellStyle name="??[0]_BRE" xfId="50"/>
    <cellStyle name="??_      " xfId="51"/>
    <cellStyle name="??A? [0]_ÿÿÿÿÿÿ_1_¢¬???¢â? " xfId="52"/>
    <cellStyle name="??A?_ÿÿÿÿÿÿ_1_¢¬???¢â? " xfId="53"/>
    <cellStyle name="?¡±¢¥?_?¨ù??¢´¢¥_¢¬???¢â? " xfId="54"/>
    <cellStyle name="?ðÇ%U?&amp;H?_x0008_?s&#10;_x0007__x0001__x0001_" xfId="55"/>
    <cellStyle name="_Bang Chi tieu (2)" xfId="56"/>
    <cellStyle name="_BIEU 1-11" xfId="57"/>
    <cellStyle name="_BIEU 1-11_BIEU DANH CONG TRINH QH- KHq" xfId="58"/>
    <cellStyle name="_Bieu Chu chuyen moi (2)" xfId="59"/>
    <cellStyle name="_Bieu KHSDD 2015" xfId="60"/>
    <cellStyle name="_Bieu KHSDD2014- 2015" xfId="61"/>
    <cellStyle name="_Bieu QH  HUYEN VAN YEN 2011- 2015SY" xfId="62"/>
    <cellStyle name="_Bieu QH  HUYEN VAN YEN 2011- 2015SY_BIEU DANH CONG TRINH QH- KHq" xfId="63"/>
    <cellStyle name="_danh muc cong trinh da ra soat lai" xfId="64"/>
    <cellStyle name="_danh muc cong trinh da ra soat lai 11.11" xfId="65"/>
    <cellStyle name="_PHU Bieu2" xfId="66"/>
    <cellStyle name="_PHU Bieu2_BIEU DANH CONG TRINH QH- KHq" xfId="67"/>
    <cellStyle name="~1" xfId="68"/>
    <cellStyle name="’Ê‰Ý [0.00]_laroux" xfId="69"/>
    <cellStyle name="’Ê‰Ý_laroux" xfId="70"/>
    <cellStyle name="•W€_STDFOR" xfId="72"/>
    <cellStyle name="•W_¯–ì" xfId="71"/>
    <cellStyle name="W_STDFOR" xfId="2330"/>
    <cellStyle name="0" xfId="73"/>
    <cellStyle name="0.0" xfId="74"/>
    <cellStyle name="0.00" xfId="75"/>
    <cellStyle name="1" xfId="76"/>
    <cellStyle name="1_Book1" xfId="77"/>
    <cellStyle name="1_Book1_Book1" xfId="78"/>
    <cellStyle name="1_Book1_K219+950" xfId="79"/>
    <cellStyle name="1_Book1_TH-" xfId="80"/>
    <cellStyle name="1_Book1_TH-sua" xfId="81"/>
    <cellStyle name="1_Cau thuy dien Ban La (Cu Anh)" xfId="82"/>
    <cellStyle name="1_Du toan 558 (Km17+508.12 - Km 22)" xfId="83"/>
    <cellStyle name="1_Dutoan(SGTL)" xfId="84"/>
    <cellStyle name="1_Gia_VLQL48_duyet " xfId="85"/>
    <cellStyle name="1_TRUNG PMU 5" xfId="86"/>
    <cellStyle name="1_ÿÿÿÿÿ" xfId="87"/>
    <cellStyle name="1_ÿÿÿÿÿ_GPMB" xfId="88"/>
    <cellStyle name="1_ÿÿÿÿÿ_KL den nay" xfId="89"/>
    <cellStyle name="1_ÿÿÿÿÿ_TH-" xfId="90"/>
    <cellStyle name="1_ÿÿÿÿÿ_Thon Dang Con" xfId="91"/>
    <cellStyle name="¹éºÐÀ²_±âÅ¸" xfId="92"/>
    <cellStyle name="2" xfId="93"/>
    <cellStyle name="2_Book1" xfId="94"/>
    <cellStyle name="2_Book1_Book1" xfId="95"/>
    <cellStyle name="2_Book1_K219+950" xfId="96"/>
    <cellStyle name="2_Book1_TH-" xfId="97"/>
    <cellStyle name="2_Book1_TH-sua" xfId="98"/>
    <cellStyle name="2_Cau thuy dien Ban La (Cu Anh)" xfId="99"/>
    <cellStyle name="2_Du toan 558 (Km17+508.12 - Km 22)" xfId="100"/>
    <cellStyle name="2_Dutoan(SGTL)" xfId="101"/>
    <cellStyle name="2_Gia_VLQL48_duyet " xfId="102"/>
    <cellStyle name="2_TRUNG PMU 5" xfId="103"/>
    <cellStyle name="2_ÿÿÿÿÿ" xfId="104"/>
    <cellStyle name="2_ÿÿÿÿÿ_GPMB" xfId="105"/>
    <cellStyle name="2_ÿÿÿÿÿ_KL den nay" xfId="106"/>
    <cellStyle name="2_ÿÿÿÿÿ_TH-" xfId="107"/>
    <cellStyle name="2_ÿÿÿÿÿ_Thon Dang Con" xfId="108"/>
    <cellStyle name="20" xfId="109"/>
    <cellStyle name="20% - Accent1 2" xfId="110"/>
    <cellStyle name="20% - Accent1 2 2" xfId="111"/>
    <cellStyle name="20% - Accent2 2" xfId="112"/>
    <cellStyle name="20% - Accent2 2 2" xfId="113"/>
    <cellStyle name="20% - Accent3 2" xfId="114"/>
    <cellStyle name="20% - Accent3 2 2" xfId="115"/>
    <cellStyle name="20% - Accent4 2" xfId="116"/>
    <cellStyle name="20% - Accent4 2 2" xfId="117"/>
    <cellStyle name="20% - Accent5 2" xfId="118"/>
    <cellStyle name="20% - Accent5 2 2" xfId="119"/>
    <cellStyle name="20% - Accent6 2" xfId="120"/>
    <cellStyle name="20% - Accent6 2 2" xfId="121"/>
    <cellStyle name="3" xfId="122"/>
    <cellStyle name="3_Book1" xfId="123"/>
    <cellStyle name="3_Book1_Book1" xfId="124"/>
    <cellStyle name="3_Book1_K219+950" xfId="125"/>
    <cellStyle name="3_Book1_TH-" xfId="126"/>
    <cellStyle name="3_Book1_TH-sua" xfId="127"/>
    <cellStyle name="3_Cau thuy dien Ban La (Cu Anh)" xfId="128"/>
    <cellStyle name="3_Du toan 558 (Km17+508.12 - Km 22)" xfId="129"/>
    <cellStyle name="3_Dutoan(SGTL)" xfId="130"/>
    <cellStyle name="3_Gia_VLQL48_duyet " xfId="131"/>
    <cellStyle name="3_ÿÿÿÿÿ" xfId="132"/>
    <cellStyle name="4" xfId="133"/>
    <cellStyle name="4_Book1" xfId="134"/>
    <cellStyle name="4_Book1_Book1" xfId="135"/>
    <cellStyle name="4_Book1_K219+950" xfId="136"/>
    <cellStyle name="4_Book1_TH-" xfId="137"/>
    <cellStyle name="4_Book1_TH-sua" xfId="138"/>
    <cellStyle name="4_Cau thuy dien Ban La (Cu Anh)" xfId="139"/>
    <cellStyle name="4_Du toan 558 (Km17+508.12 - Km 22)" xfId="140"/>
    <cellStyle name="4_Dutoan(SGTL)" xfId="141"/>
    <cellStyle name="4_Gia_VLQL48_duyet " xfId="142"/>
    <cellStyle name="4_ÿÿÿÿÿ" xfId="143"/>
    <cellStyle name="40% - Accent1 2" xfId="144"/>
    <cellStyle name="40% - Accent1 2 2" xfId="145"/>
    <cellStyle name="40% - Accent2 2" xfId="146"/>
    <cellStyle name="40% - Accent2 2 2" xfId="147"/>
    <cellStyle name="40% - Accent3 2" xfId="148"/>
    <cellStyle name="40% - Accent3 2 2" xfId="149"/>
    <cellStyle name="40% - Accent4 2" xfId="150"/>
    <cellStyle name="40% - Accent4 2 2" xfId="151"/>
    <cellStyle name="40% - Accent5 2" xfId="152"/>
    <cellStyle name="40% - Accent5 2 2" xfId="153"/>
    <cellStyle name="40% - Accent6 2" xfId="154"/>
    <cellStyle name="40% - Accent6 2 2" xfId="155"/>
    <cellStyle name="52" xfId="156"/>
    <cellStyle name="6" xfId="157"/>
    <cellStyle name="6 2" xfId="158"/>
    <cellStyle name="6_Bieu KH Nam Dan 18.5(6-7-8-9- 13)" xfId="159"/>
    <cellStyle name="6_Bieu KH Nam Dan 20-5 (1-2-10)" xfId="160"/>
    <cellStyle name="6_BIEU TỔNG CHIÊM HÓA 2017" xfId="161"/>
    <cellStyle name="6_BIEU TỔNG CHIÊM HÓA 2018" xfId="162"/>
    <cellStyle name="6_BIEU TRINH CUOI CUNG TRUNG" xfId="163"/>
    <cellStyle name="6_Book1" xfId="164"/>
    <cellStyle name="6_Book1_Bieu KH Nam Dan 18.5(6-7-8-9- 13)" xfId="165"/>
    <cellStyle name="6_Book1_Bieu KH Nam Dan 20-5 (1-2-10)" xfId="166"/>
    <cellStyle name="6_Dự án đắng ký năm 2019" xfId="167"/>
    <cellStyle name="6_qhoach Chiem Hoa TRUNG 227" xfId="168"/>
    <cellStyle name="60% - Accent1 2" xfId="169"/>
    <cellStyle name="60% - Accent1 2 2" xfId="170"/>
    <cellStyle name="60% - Accent2 2" xfId="171"/>
    <cellStyle name="60% - Accent2 2 2" xfId="172"/>
    <cellStyle name="60% - Accent3 2" xfId="173"/>
    <cellStyle name="60% - Accent3 2 2" xfId="174"/>
    <cellStyle name="60% - Accent4 2" xfId="175"/>
    <cellStyle name="60% - Accent4 2 2" xfId="176"/>
    <cellStyle name="60% - Accent5 2" xfId="177"/>
    <cellStyle name="60% - Accent5 2 2" xfId="178"/>
    <cellStyle name="60% - Accent6 2" xfId="179"/>
    <cellStyle name="60% - Accent6 2 2" xfId="180"/>
    <cellStyle name="a" xfId="181"/>
    <cellStyle name="Accent1 2" xfId="182"/>
    <cellStyle name="Accent1 2 2" xfId="183"/>
    <cellStyle name="Accent2 2" xfId="184"/>
    <cellStyle name="Accent2 2 2" xfId="185"/>
    <cellStyle name="Accent3 2" xfId="186"/>
    <cellStyle name="Accent3 2 2" xfId="187"/>
    <cellStyle name="Accent4 2" xfId="188"/>
    <cellStyle name="Accent4 2 2" xfId="189"/>
    <cellStyle name="Accent5 2" xfId="190"/>
    <cellStyle name="Accent5 2 2" xfId="191"/>
    <cellStyle name="Accent6 2" xfId="192"/>
    <cellStyle name="Accent6 2 2" xfId="193"/>
    <cellStyle name="ÅëÈ­ [0]" xfId="194"/>
    <cellStyle name="AeE­ [0]_INQUIRY ¿?¾÷AßAø " xfId="195"/>
    <cellStyle name="ÅëÈ­ [0]_laroux" xfId="196"/>
    <cellStyle name="ÅëÈ­_¿ì¹°Åë" xfId="197"/>
    <cellStyle name="AeE­_INQUIRY ¿?¾÷AßAø " xfId="198"/>
    <cellStyle name="ÅëÈ­_laroux" xfId="199"/>
    <cellStyle name="args.style" xfId="200"/>
    <cellStyle name="ÄÞ¸¶ [0]" xfId="201"/>
    <cellStyle name="AÞ¸¶ [0]_INQUIRY ¿?¾÷AßAø " xfId="202"/>
    <cellStyle name="ÄÞ¸¶ [0]_L601CPT" xfId="203"/>
    <cellStyle name="ÄÞ¸¶_¿ì¹°Åë" xfId="204"/>
    <cellStyle name="AÞ¸¶_INQUIRY ¿?¾÷AßAø " xfId="205"/>
    <cellStyle name="ÄÞ¸¶_L601CPT" xfId="206"/>
    <cellStyle name="Bad 2" xfId="207"/>
    <cellStyle name="Bad 2 2" xfId="208"/>
    <cellStyle name="Bangchu" xfId="209"/>
    <cellStyle name="Bình thường 2" xfId="210"/>
    <cellStyle name="Bình thường 2 2" xfId="211"/>
    <cellStyle name="Bình thường 2 3" xfId="212"/>
    <cellStyle name="Bình thường 2 3 2" xfId="213"/>
    <cellStyle name="Bình thường 2 3 2 2" xfId="214"/>
    <cellStyle name="Bình thường 2 3 3" xfId="215"/>
    <cellStyle name="Bình thường 2 3 3 2" xfId="216"/>
    <cellStyle name="Bình thường 2 3 4" xfId="217"/>
    <cellStyle name="Bình thường 2 4" xfId="218"/>
    <cellStyle name="Bình thường 2 4 2" xfId="219"/>
    <cellStyle name="Bình thường 2 5" xfId="220"/>
    <cellStyle name="Bình thường 2 5 2" xfId="221"/>
    <cellStyle name="Bình thường 2 6" xfId="222"/>
    <cellStyle name="Bình thường 3" xfId="223"/>
    <cellStyle name="Bình thường 3 2" xfId="224"/>
    <cellStyle name="Bình thường 3 3" xfId="225"/>
    <cellStyle name="Bình thường 3 3 2" xfId="226"/>
    <cellStyle name="Bình thường 3 3 2 2" xfId="227"/>
    <cellStyle name="Bình thường 3 3 3" xfId="228"/>
    <cellStyle name="Bình thường 3 3 3 2" xfId="229"/>
    <cellStyle name="Bình thường 3 3 4" xfId="230"/>
    <cellStyle name="Bình thường 3 4" xfId="231"/>
    <cellStyle name="Bình thường 3 4 2" xfId="232"/>
    <cellStyle name="Bình thường 3 5" xfId="233"/>
    <cellStyle name="Bình thường 3 5 2" xfId="234"/>
    <cellStyle name="Bình thường 3 6" xfId="235"/>
    <cellStyle name="Body" xfId="236"/>
    <cellStyle name="C?AØ_¿?¾÷CoE² " xfId="237"/>
    <cellStyle name="Ç¥ÁØ_#2(M17)_1" xfId="238"/>
    <cellStyle name="C￥AØ_¿μ¾÷CoE² " xfId="239"/>
    <cellStyle name="Ç¥ÁØ_±³°¢¼ö·®" xfId="240"/>
    <cellStyle name="C￥AØ_Sheet1_¿μ¾÷CoE² " xfId="241"/>
    <cellStyle name="Ç¥ÁØ_ÿÿÿÿÿÿ_4_ÃÑÇÕ°è " xfId="242"/>
    <cellStyle name="Calc Currency (0)" xfId="243"/>
    <cellStyle name="Calc Currency (0) 2" xfId="244"/>
    <cellStyle name="Calc Currency (2)" xfId="245"/>
    <cellStyle name="Calc Percent (0)" xfId="246"/>
    <cellStyle name="Calc Percent (1)" xfId="247"/>
    <cellStyle name="Calc Percent (2)" xfId="248"/>
    <cellStyle name="Calc Units (0)" xfId="249"/>
    <cellStyle name="Calc Units (1)" xfId="250"/>
    <cellStyle name="Calc Units (2)" xfId="251"/>
    <cellStyle name="Calculation 2" xfId="252"/>
    <cellStyle name="Calculation 2 2" xfId="253"/>
    <cellStyle name="category" xfId="254"/>
    <cellStyle name="CC1" xfId="255"/>
    <cellStyle name="CC2" xfId="256"/>
    <cellStyle name="Comma  - Style1" xfId="265"/>
    <cellStyle name="Comma  - Style2" xfId="266"/>
    <cellStyle name="Comma  - Style3" xfId="267"/>
    <cellStyle name="Comma  - Style4" xfId="268"/>
    <cellStyle name="Comma  - Style5" xfId="269"/>
    <cellStyle name="Comma  - Style6" xfId="270"/>
    <cellStyle name="Comma  - Style7" xfId="271"/>
    <cellStyle name="Comma  - Style8" xfId="272"/>
    <cellStyle name="Comma [0] 2" xfId="273"/>
    <cellStyle name="Comma [0] 3" xfId="274"/>
    <cellStyle name="Comma [0] 4" xfId="275"/>
    <cellStyle name="Comma [0] 5" xfId="276"/>
    <cellStyle name="Comma [00]" xfId="277"/>
    <cellStyle name="Comma 10" xfId="278"/>
    <cellStyle name="Comma 10 2" xfId="279"/>
    <cellStyle name="Comma 10 3" xfId="280"/>
    <cellStyle name="Comma 11" xfId="281"/>
    <cellStyle name="Comma 12" xfId="282"/>
    <cellStyle name="Comma 13" xfId="283"/>
    <cellStyle name="Comma 13 2" xfId="284"/>
    <cellStyle name="Comma 14" xfId="285"/>
    <cellStyle name="Comma 14 2" xfId="286"/>
    <cellStyle name="Comma 15" xfId="287"/>
    <cellStyle name="Comma 16" xfId="288"/>
    <cellStyle name="Comma 17" xfId="289"/>
    <cellStyle name="Comma 18" xfId="290"/>
    <cellStyle name="Comma 19" xfId="291"/>
    <cellStyle name="Comma 2" xfId="292"/>
    <cellStyle name="Comma 2 2" xfId="293"/>
    <cellStyle name="Comma 2 2 2" xfId="294"/>
    <cellStyle name="Comma 2 2 3" xfId="295"/>
    <cellStyle name="Comma 2 3" xfId="296"/>
    <cellStyle name="Comma 2 3 2" xfId="297"/>
    <cellStyle name="Comma 2 3 2 2" xfId="298"/>
    <cellStyle name="Comma 2 3 2 3" xfId="299"/>
    <cellStyle name="Comma 2 3 2 3 2" xfId="300"/>
    <cellStyle name="Comma 2 3 2 3 2 2" xfId="301"/>
    <cellStyle name="Comma 2 3 2 3 3" xfId="302"/>
    <cellStyle name="Comma 2 3 2 3 3 2" xfId="303"/>
    <cellStyle name="Comma 2 3 2 3 4" xfId="304"/>
    <cellStyle name="Comma 2 3 2 4" xfId="305"/>
    <cellStyle name="Comma 2 3 2 4 2" xfId="306"/>
    <cellStyle name="Comma 2 3 2 5" xfId="307"/>
    <cellStyle name="Comma 2 3 2 5 2" xfId="308"/>
    <cellStyle name="Comma 2 3 2 6" xfId="309"/>
    <cellStyle name="Comma 2 3 3" xfId="310"/>
    <cellStyle name="Comma 2 3 3 2" xfId="311"/>
    <cellStyle name="Comma 2 3 3 2 2" xfId="312"/>
    <cellStyle name="Comma 2 3 3 2 2 2" xfId="313"/>
    <cellStyle name="Comma 2 3 3 2 3" xfId="314"/>
    <cellStyle name="Comma 2 3 3 2 3 2" xfId="315"/>
    <cellStyle name="Comma 2 3 3 2 4" xfId="316"/>
    <cellStyle name="Comma 2 3 3 3" xfId="317"/>
    <cellStyle name="Comma 2 3 3 3 2" xfId="318"/>
    <cellStyle name="Comma 2 3 3 4" xfId="319"/>
    <cellStyle name="Comma 2 3 3 4 2" xfId="320"/>
    <cellStyle name="Comma 2 3 3 5" xfId="321"/>
    <cellStyle name="Comma 2 4" xfId="322"/>
    <cellStyle name="Comma 2 4 2" xfId="323"/>
    <cellStyle name="Comma 2 5" xfId="324"/>
    <cellStyle name="Comma 2 6" xfId="325"/>
    <cellStyle name="Comma 2 6 2" xfId="326"/>
    <cellStyle name="Comma 2 6 3" xfId="327"/>
    <cellStyle name="Comma 2 7" xfId="328"/>
    <cellStyle name="Comma 20" xfId="329"/>
    <cellStyle name="Comma 21" xfId="330"/>
    <cellStyle name="Comma 22" xfId="331"/>
    <cellStyle name="Comma 23" xfId="332"/>
    <cellStyle name="Comma 24" xfId="333"/>
    <cellStyle name="Comma 25" xfId="334"/>
    <cellStyle name="Comma 26" xfId="335"/>
    <cellStyle name="Comma 27" xfId="336"/>
    <cellStyle name="Comma 28" xfId="337"/>
    <cellStyle name="Comma 29" xfId="338"/>
    <cellStyle name="Comma 3" xfId="339"/>
    <cellStyle name="Comma 3 2" xfId="340"/>
    <cellStyle name="Comma 3 2 2" xfId="341"/>
    <cellStyle name="Comma 3 3" xfId="342"/>
    <cellStyle name="Comma 30" xfId="343"/>
    <cellStyle name="Comma 31" xfId="344"/>
    <cellStyle name="Comma 32" xfId="345"/>
    <cellStyle name="Comma 33" xfId="346"/>
    <cellStyle name="Comma 34" xfId="347"/>
    <cellStyle name="Comma 35" xfId="348"/>
    <cellStyle name="Comma 36" xfId="349"/>
    <cellStyle name="Comma 37" xfId="350"/>
    <cellStyle name="Comma 38" xfId="351"/>
    <cellStyle name="Comma 38 2" xfId="352"/>
    <cellStyle name="Comma 38 3" xfId="353"/>
    <cellStyle name="Comma 39" xfId="354"/>
    <cellStyle name="Comma 39 2" xfId="355"/>
    <cellStyle name="Comma 39 3" xfId="356"/>
    <cellStyle name="Comma 4" xfId="357"/>
    <cellStyle name="Comma 4 2" xfId="358"/>
    <cellStyle name="Comma 4 2 2" xfId="359"/>
    <cellStyle name="Comma 4 2 3" xfId="360"/>
    <cellStyle name="Comma 4 3" xfId="361"/>
    <cellStyle name="Comma 4 4" xfId="362"/>
    <cellStyle name="Comma 4 4 2" xfId="363"/>
    <cellStyle name="Comma 4 4 3" xfId="364"/>
    <cellStyle name="Comma 4 4 3 2" xfId="365"/>
    <cellStyle name="Comma 4 4 3 2 2" xfId="366"/>
    <cellStyle name="Comma 4 4 3 3" xfId="367"/>
    <cellStyle name="Comma 4 4 3 3 2" xfId="368"/>
    <cellStyle name="Comma 4 4 3 4" xfId="369"/>
    <cellStyle name="Comma 4 4 4" xfId="370"/>
    <cellStyle name="Comma 4 4 4 2" xfId="371"/>
    <cellStyle name="Comma 4 4 5" xfId="372"/>
    <cellStyle name="Comma 4 4 5 2" xfId="373"/>
    <cellStyle name="Comma 4 4 6" xfId="374"/>
    <cellStyle name="Comma 4 5" xfId="375"/>
    <cellStyle name="Comma 4 6" xfId="376"/>
    <cellStyle name="Comma 4 6 2" xfId="377"/>
    <cellStyle name="Comma 4 6 2 2" xfId="378"/>
    <cellStyle name="Comma 4 6 2 2 2" xfId="379"/>
    <cellStyle name="Comma 4 6 2 3" xfId="380"/>
    <cellStyle name="Comma 4 6 2 3 2" xfId="381"/>
    <cellStyle name="Comma 4 6 2 4" xfId="382"/>
    <cellStyle name="Comma 4 6 3" xfId="383"/>
    <cellStyle name="Comma 4 6 3 2" xfId="384"/>
    <cellStyle name="Comma 4 6 4" xfId="385"/>
    <cellStyle name="Comma 4 6 4 2" xfId="386"/>
    <cellStyle name="Comma 4 6 5" xfId="387"/>
    <cellStyle name="Comma 40" xfId="388"/>
    <cellStyle name="Comma 40 2" xfId="389"/>
    <cellStyle name="Comma 40 3" xfId="390"/>
    <cellStyle name="Comma 41" xfId="391"/>
    <cellStyle name="Comma 41 2" xfId="392"/>
    <cellStyle name="Comma 41 3" xfId="393"/>
    <cellStyle name="Comma 42" xfId="394"/>
    <cellStyle name="Comma 42 2" xfId="395"/>
    <cellStyle name="Comma 42 3" xfId="396"/>
    <cellStyle name="Comma 43" xfId="397"/>
    <cellStyle name="Comma 43 2" xfId="398"/>
    <cellStyle name="Comma 43 3" xfId="399"/>
    <cellStyle name="Comma 44" xfId="400"/>
    <cellStyle name="Comma 44 2" xfId="401"/>
    <cellStyle name="Comma 45" xfId="402"/>
    <cellStyle name="Comma 46" xfId="403"/>
    <cellStyle name="Comma 47" xfId="404"/>
    <cellStyle name="Comma 48" xfId="405"/>
    <cellStyle name="Comma 49" xfId="406"/>
    <cellStyle name="Comma 5" xfId="407"/>
    <cellStyle name="Comma 5 2" xfId="408"/>
    <cellStyle name="Comma 5 2 2" xfId="409"/>
    <cellStyle name="Comma 5 3" xfId="410"/>
    <cellStyle name="Comma 5 4" xfId="411"/>
    <cellStyle name="Comma 5 5" xfId="412"/>
    <cellStyle name="Comma 5 6" xfId="413"/>
    <cellStyle name="Comma 50" xfId="414"/>
    <cellStyle name="Comma 51" xfId="415"/>
    <cellStyle name="Comma 52" xfId="416"/>
    <cellStyle name="Comma 52 2" xfId="417"/>
    <cellStyle name="Comma 53" xfId="418"/>
    <cellStyle name="Comma 53 2" xfId="419"/>
    <cellStyle name="Comma 54" xfId="420"/>
    <cellStyle name="Comma 54 2" xfId="421"/>
    <cellStyle name="Comma 55" xfId="422"/>
    <cellStyle name="Comma 55 2" xfId="423"/>
    <cellStyle name="Comma 56" xfId="424"/>
    <cellStyle name="Comma 56 2" xfId="425"/>
    <cellStyle name="Comma 57" xfId="426"/>
    <cellStyle name="Comma 57 2" xfId="427"/>
    <cellStyle name="Comma 58" xfId="428"/>
    <cellStyle name="Comma 58 2" xfId="429"/>
    <cellStyle name="Comma 59" xfId="430"/>
    <cellStyle name="Comma 59 2" xfId="431"/>
    <cellStyle name="Comma 6" xfId="432"/>
    <cellStyle name="Comma 60" xfId="433"/>
    <cellStyle name="Comma 60 2" xfId="434"/>
    <cellStyle name="Comma 61" xfId="435"/>
    <cellStyle name="Comma 61 2" xfId="436"/>
    <cellStyle name="Comma 62" xfId="437"/>
    <cellStyle name="Comma 62 2" xfId="438"/>
    <cellStyle name="Comma 63" xfId="439"/>
    <cellStyle name="Comma 63 2" xfId="440"/>
    <cellStyle name="Comma 64" xfId="441"/>
    <cellStyle name="Comma 64 2" xfId="442"/>
    <cellStyle name="Comma 65" xfId="443"/>
    <cellStyle name="Comma 65 2" xfId="444"/>
    <cellStyle name="Comma 66" xfId="445"/>
    <cellStyle name="Comma 66 2" xfId="446"/>
    <cellStyle name="Comma 67" xfId="447"/>
    <cellStyle name="Comma 67 2" xfId="448"/>
    <cellStyle name="Comma 68" xfId="449"/>
    <cellStyle name="Comma 68 2" xfId="450"/>
    <cellStyle name="Comma 69" xfId="451"/>
    <cellStyle name="Comma 69 2" xfId="452"/>
    <cellStyle name="Comma 7" xfId="453"/>
    <cellStyle name="Comma 7 2" xfId="454"/>
    <cellStyle name="Comma 7 3" xfId="455"/>
    <cellStyle name="Comma 7 4" xfId="456"/>
    <cellStyle name="Comma 70" xfId="457"/>
    <cellStyle name="Comma 70 2" xfId="458"/>
    <cellStyle name="Comma 71" xfId="459"/>
    <cellStyle name="Comma 71 2" xfId="460"/>
    <cellStyle name="Comma 72" xfId="461"/>
    <cellStyle name="Comma 72 2" xfId="462"/>
    <cellStyle name="Comma 73" xfId="463"/>
    <cellStyle name="Comma 73 2" xfId="464"/>
    <cellStyle name="Comma 74" xfId="465"/>
    <cellStyle name="Comma 74 2" xfId="466"/>
    <cellStyle name="Comma 75" xfId="467"/>
    <cellStyle name="Comma 75 2" xfId="468"/>
    <cellStyle name="Comma 76" xfId="469"/>
    <cellStyle name="Comma 76 2" xfId="470"/>
    <cellStyle name="Comma 77" xfId="471"/>
    <cellStyle name="Comma 77 2" xfId="472"/>
    <cellStyle name="Comma 78" xfId="473"/>
    <cellStyle name="Comma 78 2" xfId="474"/>
    <cellStyle name="Comma 79" xfId="475"/>
    <cellStyle name="Comma 79 2" xfId="476"/>
    <cellStyle name="Comma 8" xfId="477"/>
    <cellStyle name="Comma 80" xfId="478"/>
    <cellStyle name="Comma 80 2" xfId="479"/>
    <cellStyle name="Comma 81" xfId="480"/>
    <cellStyle name="Comma 81 2" xfId="481"/>
    <cellStyle name="Comma 82" xfId="482"/>
    <cellStyle name="Comma 82 2" xfId="483"/>
    <cellStyle name="Comma 83" xfId="484"/>
    <cellStyle name="Comma 84" xfId="485"/>
    <cellStyle name="Comma 9" xfId="486"/>
    <cellStyle name="comma zerodec" xfId="487"/>
    <cellStyle name="comma zerodec 2" xfId="488"/>
    <cellStyle name="Comma0" xfId="489"/>
    <cellStyle name="cong" xfId="490"/>
    <cellStyle name="Copied" xfId="491"/>
    <cellStyle name="CT1" xfId="492"/>
    <cellStyle name="CT2" xfId="493"/>
    <cellStyle name="CT4" xfId="494"/>
    <cellStyle name="CT5" xfId="495"/>
    <cellStyle name="ct7" xfId="496"/>
    <cellStyle name="ct8" xfId="497"/>
    <cellStyle name="cth1" xfId="498"/>
    <cellStyle name="Cthuc" xfId="499"/>
    <cellStyle name="Cthuc1" xfId="500"/>
    <cellStyle name="cuong" xfId="501"/>
    <cellStyle name="Currency [00]" xfId="502"/>
    <cellStyle name="Currency0" xfId="503"/>
    <cellStyle name="Currency0 2" xfId="504"/>
    <cellStyle name="Currency1" xfId="505"/>
    <cellStyle name="Currency1 2" xfId="506"/>
    <cellStyle name="Currency1 3" xfId="507"/>
    <cellStyle name="chchuyen" xfId="257"/>
    <cellStyle name="Check Cell 2" xfId="258"/>
    <cellStyle name="Check Cell 2 2" xfId="259"/>
    <cellStyle name="Chi phÝ kh¸c_Book1" xfId="260"/>
    <cellStyle name="chu" xfId="261"/>
    <cellStyle name="Chuẩn 2" xfId="262"/>
    <cellStyle name="CHUONG" xfId="263"/>
    <cellStyle name="CHUONG 2" xfId="264"/>
    <cellStyle name="d" xfId="508"/>
    <cellStyle name="d%" xfId="509"/>
    <cellStyle name="D1" xfId="510"/>
    <cellStyle name="Date" xfId="511"/>
    <cellStyle name="Date Short" xfId="512"/>
    <cellStyle name="DAUDE" xfId="513"/>
    <cellStyle name="Dezimal [0]_NEGS" xfId="514"/>
    <cellStyle name="Dezimal_NEGS" xfId="515"/>
    <cellStyle name="Dollar (zero dec)" xfId="516"/>
    <cellStyle name="Dollar (zero dec) 2" xfId="517"/>
    <cellStyle name="Dollar (zero dec) 3" xfId="518"/>
    <cellStyle name="Dziesi?tny [0]_Invoices2001Slovakia" xfId="519"/>
    <cellStyle name="Dziesi?tny_Invoices2001Slovakia" xfId="520"/>
    <cellStyle name="Dziesietny [0]_Invoices2001Slovakia" xfId="521"/>
    <cellStyle name="Dziesiętny [0]_Invoices2001Slovakia" xfId="522"/>
    <cellStyle name="Dziesietny [0]_Invoices2001Slovakia_Book1" xfId="523"/>
    <cellStyle name="Dziesiętny [0]_Invoices2001Slovakia_Book1" xfId="524"/>
    <cellStyle name="Dziesietny [0]_Invoices2001Slovakia_Book1_Tong hop Cac tuyen(9-1-06)" xfId="525"/>
    <cellStyle name="Dziesiętny [0]_Invoices2001Slovakia_Book1_Tong hop Cac tuyen(9-1-06)" xfId="526"/>
    <cellStyle name="Dziesietny [0]_Invoices2001Slovakia_Book1_Tong hop Cac tuyen(9-1-06)_DU THAO Phu luc 2 _co so tinh toan gia goi thau lan 2" xfId="527"/>
    <cellStyle name="Dziesiętny [0]_Invoices2001Slovakia_Book1_Tong hop Cac tuyen(9-1-06)_DU THAO Phu luc 2 _co so tinh toan gia goi thau lan 2" xfId="528"/>
    <cellStyle name="Dziesietny [0]_Invoices2001Slovakia_KL K.C mat duong" xfId="529"/>
    <cellStyle name="Dziesiętny [0]_Invoices2001Slovakia_Nhalamviec VTC(25-1-05)" xfId="530"/>
    <cellStyle name="Dziesietny [0]_Invoices2001Slovakia_TDT KHANH HOA" xfId="531"/>
    <cellStyle name="Dziesiętny [0]_Invoices2001Slovakia_TDT KHANH HOA" xfId="532"/>
    <cellStyle name="Dziesietny [0]_Invoices2001Slovakia_TDT KHANH HOA_Tong hop Cac tuyen(9-1-06)" xfId="533"/>
    <cellStyle name="Dziesiętny [0]_Invoices2001Slovakia_TDT KHANH HOA_Tong hop Cac tuyen(9-1-06)" xfId="534"/>
    <cellStyle name="Dziesietny [0]_Invoices2001Slovakia_TDT KHANH HOA_Tong hop Cac tuyen(9-1-06)_DU THAO Phu luc 2 _co so tinh toan gia goi thau lan 2" xfId="535"/>
    <cellStyle name="Dziesiętny [0]_Invoices2001Slovakia_TDT KHANH HOA_Tong hop Cac tuyen(9-1-06)_DU THAO Phu luc 2 _co so tinh toan gia goi thau lan 2" xfId="536"/>
    <cellStyle name="Dziesietny [0]_Invoices2001Slovakia_TDT quangngai" xfId="537"/>
    <cellStyle name="Dziesiętny [0]_Invoices2001Slovakia_TDT quangngai" xfId="538"/>
    <cellStyle name="Dziesietny [0]_Invoices2001Slovakia_Tong hop Cac tuyen(9-1-06)" xfId="539"/>
    <cellStyle name="Dziesietny_Invoices2001Slovakia" xfId="540"/>
    <cellStyle name="Dziesiętny_Invoices2001Slovakia" xfId="541"/>
    <cellStyle name="Dziesietny_Invoices2001Slovakia_Book1" xfId="542"/>
    <cellStyle name="Dziesiętny_Invoices2001Slovakia_Book1" xfId="543"/>
    <cellStyle name="Dziesietny_Invoices2001Slovakia_Book1_Tong hop Cac tuyen(9-1-06)" xfId="544"/>
    <cellStyle name="Dziesiętny_Invoices2001Slovakia_Book1_Tong hop Cac tuyen(9-1-06)" xfId="545"/>
    <cellStyle name="Dziesietny_Invoices2001Slovakia_Book1_Tong hop Cac tuyen(9-1-06)_DU THAO Phu luc 2 _co so tinh toan gia goi thau lan 2" xfId="546"/>
    <cellStyle name="Dziesiętny_Invoices2001Slovakia_Book1_Tong hop Cac tuyen(9-1-06)_DU THAO Phu luc 2 _co so tinh toan gia goi thau lan 2" xfId="547"/>
    <cellStyle name="Dziesietny_Invoices2001Slovakia_KL K.C mat duong" xfId="548"/>
    <cellStyle name="Dziesiętny_Invoices2001Slovakia_Nhalamviec VTC(25-1-05)" xfId="549"/>
    <cellStyle name="Dziesietny_Invoices2001Slovakia_TDT KHANH HOA" xfId="550"/>
    <cellStyle name="Dziesiętny_Invoices2001Slovakia_TDT KHANH HOA" xfId="551"/>
    <cellStyle name="Dziesietny_Invoices2001Slovakia_TDT KHANH HOA_Tong hop Cac tuyen(9-1-06)" xfId="552"/>
    <cellStyle name="Dziesiętny_Invoices2001Slovakia_TDT KHANH HOA_Tong hop Cac tuyen(9-1-06)" xfId="553"/>
    <cellStyle name="Dziesietny_Invoices2001Slovakia_TDT KHANH HOA_Tong hop Cac tuyen(9-1-06)_DU THAO Phu luc 2 _co so tinh toan gia goi thau lan 2" xfId="554"/>
    <cellStyle name="Dziesiętny_Invoices2001Slovakia_TDT KHANH HOA_Tong hop Cac tuyen(9-1-06)_DU THAO Phu luc 2 _co so tinh toan gia goi thau lan 2" xfId="555"/>
    <cellStyle name="Dziesietny_Invoices2001Slovakia_TDT quangngai" xfId="556"/>
    <cellStyle name="Dziesiętny_Invoices2001Slovakia_TDT quangngai" xfId="557"/>
    <cellStyle name="Dziesietny_Invoices2001Slovakia_Tong hop Cac tuyen(9-1-06)" xfId="558"/>
    <cellStyle name="e" xfId="559"/>
    <cellStyle name="eeee" xfId="560"/>
    <cellStyle name="Enter Currency (0)" xfId="561"/>
    <cellStyle name="Enter Currency (2)" xfId="562"/>
    <cellStyle name="Enter Units (0)" xfId="563"/>
    <cellStyle name="Enter Units (1)" xfId="564"/>
    <cellStyle name="Enter Units (2)" xfId="565"/>
    <cellStyle name="Entered" xfId="566"/>
    <cellStyle name="Excel Built-in Normal" xfId="567"/>
    <cellStyle name="Excel Built-in Normal 2" xfId="568"/>
    <cellStyle name="Explanatory Text 2" xfId="569"/>
    <cellStyle name="Explanatory Text 2 2" xfId="570"/>
    <cellStyle name="f" xfId="571"/>
    <cellStyle name="Fixed" xfId="572"/>
    <cellStyle name="Good 2" xfId="575"/>
    <cellStyle name="Good 2 2" xfId="576"/>
    <cellStyle name="Grey" xfId="577"/>
    <cellStyle name="Grey 2" xfId="578"/>
    <cellStyle name="gia" xfId="573"/>
    <cellStyle name="GIA-MOI" xfId="574"/>
    <cellStyle name="ha" xfId="579"/>
    <cellStyle name="ha 2" xfId="580"/>
    <cellStyle name="hang" xfId="581"/>
    <cellStyle name="Head 1" xfId="582"/>
    <cellStyle name="HEADER" xfId="583"/>
    <cellStyle name="Header1" xfId="584"/>
    <cellStyle name="Header2" xfId="585"/>
    <cellStyle name="Heading 1 2" xfId="586"/>
    <cellStyle name="Heading 1 2 2" xfId="587"/>
    <cellStyle name="Heading 2 2" xfId="588"/>
    <cellStyle name="Heading 2 2 2" xfId="589"/>
    <cellStyle name="Heading 3 2" xfId="590"/>
    <cellStyle name="Heading 3 2 2" xfId="591"/>
    <cellStyle name="Heading 4 2" xfId="592"/>
    <cellStyle name="Heading 4 2 2" xfId="593"/>
    <cellStyle name="Heading1" xfId="594"/>
    <cellStyle name="HEADING1 2" xfId="595"/>
    <cellStyle name="Heading2" xfId="596"/>
    <cellStyle name="HEADING2 2" xfId="597"/>
    <cellStyle name="HEADINGS" xfId="598"/>
    <cellStyle name="HEADINGSTOP" xfId="599"/>
    <cellStyle name="headoption" xfId="600"/>
    <cellStyle name="Hoa-Scholl" xfId="601"/>
    <cellStyle name="Input [yellow]" xfId="602"/>
    <cellStyle name="Input [yellow] 2" xfId="603"/>
    <cellStyle name="Input 2" xfId="604"/>
    <cellStyle name="Input 2 2" xfId="605"/>
    <cellStyle name="Input 3" xfId="606"/>
    <cellStyle name="Input 4" xfId="607"/>
    <cellStyle name="Input 5" xfId="608"/>
    <cellStyle name="Input 6" xfId="609"/>
    <cellStyle name="Input 7" xfId="610"/>
    <cellStyle name="Input 8" xfId="611"/>
    <cellStyle name="KLBXUNG" xfId="613"/>
    <cellStyle name="khanh" xfId="612"/>
    <cellStyle name="Ledger 17 x 11 in" xfId="614"/>
    <cellStyle name="Link Currency (0)" xfId="615"/>
    <cellStyle name="Link Currency (2)" xfId="616"/>
    <cellStyle name="Link Units (0)" xfId="617"/>
    <cellStyle name="Link Units (1)" xfId="618"/>
    <cellStyle name="Link Units (2)" xfId="619"/>
    <cellStyle name="Linked Cell 2" xfId="620"/>
    <cellStyle name="Linked Cell 2 2" xfId="621"/>
    <cellStyle name="luc" xfId="622"/>
    <cellStyle name="luc2" xfId="623"/>
    <cellStyle name="Migliaia (0)_CALPREZZ" xfId="624"/>
    <cellStyle name="Migliaia_ PESO ELETTR." xfId="625"/>
    <cellStyle name="Millares [0]_Well Timing" xfId="626"/>
    <cellStyle name="Millares_Well Timing" xfId="627"/>
    <cellStyle name="Milliers [0]_AR1194" xfId="628"/>
    <cellStyle name="Milliers_AR1194" xfId="629"/>
    <cellStyle name="Model" xfId="630"/>
    <cellStyle name="moi" xfId="631"/>
    <cellStyle name="Moneda [0]_Well Timing" xfId="632"/>
    <cellStyle name="Moneda_Well Timing" xfId="633"/>
    <cellStyle name="Monétaire [0]_AR1194" xfId="634"/>
    <cellStyle name="Monétaire_AR1194" xfId="635"/>
    <cellStyle name="n" xfId="636"/>
    <cellStyle name="n_Book1" xfId="637"/>
    <cellStyle name="n_DBGT 32" xfId="638"/>
    <cellStyle name="n_ta xi lang 02" xfId="639"/>
    <cellStyle name="n_Thau DL.M An gói 3 chính thức" xfId="640"/>
    <cellStyle name="n_van chan - tram tau sua @1" xfId="641"/>
    <cellStyle name="n1" xfId="642"/>
    <cellStyle name="Neutral 2" xfId="643"/>
    <cellStyle name="Neutral 2 2" xfId="644"/>
    <cellStyle name="New Times Roman" xfId="645"/>
    <cellStyle name="New Times Roman 2" xfId="646"/>
    <cellStyle name="No" xfId="647"/>
    <cellStyle name="no dec" xfId="648"/>
    <cellStyle name="no dec 2" xfId="649"/>
    <cellStyle name="No_Bieu KH Nam Dan 18.5(6-7-8-9- 13)" xfId="650"/>
    <cellStyle name="ÑONVÒ" xfId="651"/>
    <cellStyle name="ÑONVÒ 2" xfId="652"/>
    <cellStyle name="Normal" xfId="0" builtinId="0"/>
    <cellStyle name="Normal - Style1" xfId="653"/>
    <cellStyle name="Normal - Style1 2" xfId="654"/>
    <cellStyle name="Normal - 유형1" xfId="655"/>
    <cellStyle name="Normal 10" xfId="656"/>
    <cellStyle name="Normal 10 2" xfId="657"/>
    <cellStyle name="Normal 10 3" xfId="658"/>
    <cellStyle name="Normal 10_Bieu KH Nam Dan 20-5 (1-2-10)" xfId="659"/>
    <cellStyle name="Normal 100" xfId="660"/>
    <cellStyle name="Normal 101" xfId="661"/>
    <cellStyle name="Normal 102" xfId="662"/>
    <cellStyle name="Normal 103" xfId="663"/>
    <cellStyle name="Normal 104" xfId="664"/>
    <cellStyle name="Normal 105" xfId="665"/>
    <cellStyle name="Normal 106" xfId="666"/>
    <cellStyle name="Normal 107" xfId="667"/>
    <cellStyle name="Normal 108" xfId="668"/>
    <cellStyle name="Normal 109" xfId="669"/>
    <cellStyle name="Normal 11" xfId="670"/>
    <cellStyle name="Normal 11 10" xfId="671"/>
    <cellStyle name="Normal 11 2" xfId="672"/>
    <cellStyle name="Normal 11 2 2" xfId="673"/>
    <cellStyle name="Normal 11 3" xfId="674"/>
    <cellStyle name="Normal 11 4" xfId="675"/>
    <cellStyle name="Normal 11 5" xfId="676"/>
    <cellStyle name="Normal 11 6" xfId="677"/>
    <cellStyle name="Normal 11 6 2" xfId="678"/>
    <cellStyle name="Normal 11 6 2 2" xfId="679"/>
    <cellStyle name="Normal 11 6 3" xfId="680"/>
    <cellStyle name="Normal 11 6 3 2" xfId="681"/>
    <cellStyle name="Normal 11 6 4" xfId="682"/>
    <cellStyle name="Normal 11 7" xfId="683"/>
    <cellStyle name="Normal 11 7 2" xfId="684"/>
    <cellStyle name="Normal 11 8" xfId="685"/>
    <cellStyle name="Normal 11 8 2" xfId="686"/>
    <cellStyle name="Normal 11 9" xfId="687"/>
    <cellStyle name="Normal 110" xfId="688"/>
    <cellStyle name="Normal 111" xfId="689"/>
    <cellStyle name="Normal 112" xfId="690"/>
    <cellStyle name="Normal 113" xfId="691"/>
    <cellStyle name="Normal 114" xfId="692"/>
    <cellStyle name="Normal 115" xfId="693"/>
    <cellStyle name="Normal 116" xfId="694"/>
    <cellStyle name="Normal 117" xfId="695"/>
    <cellStyle name="Normal 118" xfId="696"/>
    <cellStyle name="Normal 119" xfId="697"/>
    <cellStyle name="Normal 12" xfId="698"/>
    <cellStyle name="Normal 12 2" xfId="699"/>
    <cellStyle name="Normal 12 3" xfId="700"/>
    <cellStyle name="Normal 12 4" xfId="701"/>
    <cellStyle name="Normal 120" xfId="702"/>
    <cellStyle name="Normal 121" xfId="703"/>
    <cellStyle name="Normal 122" xfId="704"/>
    <cellStyle name="Normal 123" xfId="705"/>
    <cellStyle name="Normal 124" xfId="706"/>
    <cellStyle name="Normal 125" xfId="707"/>
    <cellStyle name="Normal 126" xfId="708"/>
    <cellStyle name="Normal 127" xfId="709"/>
    <cellStyle name="Normal 128" xfId="710"/>
    <cellStyle name="Normal 129" xfId="711"/>
    <cellStyle name="Normal 13" xfId="712"/>
    <cellStyle name="Normal 13 2" xfId="713"/>
    <cellStyle name="Normal 130" xfId="714"/>
    <cellStyle name="Normal 131" xfId="715"/>
    <cellStyle name="Normal 132" xfId="716"/>
    <cellStyle name="Normal 133" xfId="717"/>
    <cellStyle name="Normal 134" xfId="718"/>
    <cellStyle name="Normal 135" xfId="719"/>
    <cellStyle name="Normal 136" xfId="720"/>
    <cellStyle name="Normal 137" xfId="721"/>
    <cellStyle name="Normal 138" xfId="722"/>
    <cellStyle name="Normal 139" xfId="723"/>
    <cellStyle name="Normal 14" xfId="724"/>
    <cellStyle name="Normal 14 2" xfId="725"/>
    <cellStyle name="Normal 14 3" xfId="726"/>
    <cellStyle name="Normal 140" xfId="727"/>
    <cellStyle name="Normal 141" xfId="728"/>
    <cellStyle name="Normal 141 2" xfId="729"/>
    <cellStyle name="Normal 142" xfId="730"/>
    <cellStyle name="Normal 143" xfId="731"/>
    <cellStyle name="Normal 143 2" xfId="732"/>
    <cellStyle name="Normal 144" xfId="733"/>
    <cellStyle name="Normal 145" xfId="734"/>
    <cellStyle name="Normal 145 2" xfId="735"/>
    <cellStyle name="Normal 145 3" xfId="736"/>
    <cellStyle name="Normal 146" xfId="737"/>
    <cellStyle name="Normal 147" xfId="738"/>
    <cellStyle name="Normal 148" xfId="739"/>
    <cellStyle name="Normal 149" xfId="740"/>
    <cellStyle name="Normal 15" xfId="741"/>
    <cellStyle name="Normal 15 2" xfId="742"/>
    <cellStyle name="Normal 150" xfId="743"/>
    <cellStyle name="Normal 151" xfId="744"/>
    <cellStyle name="Normal 152" xfId="745"/>
    <cellStyle name="Normal 153" xfId="746"/>
    <cellStyle name="Normal 154" xfId="747"/>
    <cellStyle name="Normal 155" xfId="748"/>
    <cellStyle name="Normal 156" xfId="749"/>
    <cellStyle name="Normal 157" xfId="750"/>
    <cellStyle name="Normal 158" xfId="751"/>
    <cellStyle name="Normal 159" xfId="752"/>
    <cellStyle name="Normal 16" xfId="753"/>
    <cellStyle name="Normal 16 2" xfId="754"/>
    <cellStyle name="Normal 16 2 2" xfId="755"/>
    <cellStyle name="Normal 16 2 2 2" xfId="756"/>
    <cellStyle name="Normal 16 2 2 2 2" xfId="757"/>
    <cellStyle name="Normal 16 2 2 3" xfId="758"/>
    <cellStyle name="Normal 16 2 2 3 2" xfId="759"/>
    <cellStyle name="Normal 16 2 2 4" xfId="760"/>
    <cellStyle name="Normal 16 2 3" xfId="761"/>
    <cellStyle name="Normal 16 2 3 2" xfId="762"/>
    <cellStyle name="Normal 16 2 4" xfId="763"/>
    <cellStyle name="Normal 16 2 4 2" xfId="764"/>
    <cellStyle name="Normal 16 2 5" xfId="765"/>
    <cellStyle name="Normal 16 3" xfId="766"/>
    <cellStyle name="Normal 16 3 2" xfId="767"/>
    <cellStyle name="Normal 16 3 2 2" xfId="768"/>
    <cellStyle name="Normal 16 3 2 2 2" xfId="769"/>
    <cellStyle name="Normal 16 3 2 3" xfId="770"/>
    <cellStyle name="Normal 16 3 2 3 2" xfId="771"/>
    <cellStyle name="Normal 16 3 2 4" xfId="772"/>
    <cellStyle name="Normal 16 3 3" xfId="773"/>
    <cellStyle name="Normal 16 3 3 2" xfId="774"/>
    <cellStyle name="Normal 16 3 4" xfId="775"/>
    <cellStyle name="Normal 16 3 4 2" xfId="776"/>
    <cellStyle name="Normal 16 3 5" xfId="777"/>
    <cellStyle name="Normal 16 4" xfId="778"/>
    <cellStyle name="Normal 16 4 2" xfId="779"/>
    <cellStyle name="Normal 16 4 2 2" xfId="780"/>
    <cellStyle name="Normal 16 4 3" xfId="781"/>
    <cellStyle name="Normal 16 4 3 2" xfId="782"/>
    <cellStyle name="Normal 16 4 4" xfId="783"/>
    <cellStyle name="Normal 16 5" xfId="784"/>
    <cellStyle name="Normal 16 6" xfId="785"/>
    <cellStyle name="Normal 16 6 2" xfId="786"/>
    <cellStyle name="Normal 160" xfId="787"/>
    <cellStyle name="Normal 161" xfId="788"/>
    <cellStyle name="Normal 162" xfId="789"/>
    <cellStyle name="Normal 163" xfId="790"/>
    <cellStyle name="Normal 164" xfId="791"/>
    <cellStyle name="Normal 165" xfId="792"/>
    <cellStyle name="Normal 166" xfId="793"/>
    <cellStyle name="Normal 167" xfId="794"/>
    <cellStyle name="Normal 168" xfId="795"/>
    <cellStyle name="Normal 169" xfId="796"/>
    <cellStyle name="Normal 17" xfId="797"/>
    <cellStyle name="Normal 17 2" xfId="798"/>
    <cellStyle name="Normal 17 2 2" xfId="799"/>
    <cellStyle name="Normal 17 2 2 2" xfId="800"/>
    <cellStyle name="Normal 17 2 2 2 2" xfId="801"/>
    <cellStyle name="Normal 17 2 2 3" xfId="802"/>
    <cellStyle name="Normal 17 2 2 3 2" xfId="803"/>
    <cellStyle name="Normal 17 2 2 4" xfId="804"/>
    <cellStyle name="Normal 17 2 3" xfId="805"/>
    <cellStyle name="Normal 17 2 3 2" xfId="806"/>
    <cellStyle name="Normal 17 2 4" xfId="807"/>
    <cellStyle name="Normal 17 2 4 2" xfId="808"/>
    <cellStyle name="Normal 17 2 5" xfId="809"/>
    <cellStyle name="Normal 17 3" xfId="810"/>
    <cellStyle name="Normal 17 3 2" xfId="811"/>
    <cellStyle name="Normal 17 3 2 2" xfId="812"/>
    <cellStyle name="Normal 17 3 2 2 2" xfId="813"/>
    <cellStyle name="Normal 17 3 2 3" xfId="814"/>
    <cellStyle name="Normal 17 3 2 3 2" xfId="815"/>
    <cellStyle name="Normal 17 3 2 4" xfId="816"/>
    <cellStyle name="Normal 17 3 3" xfId="817"/>
    <cellStyle name="Normal 17 3 3 2" xfId="818"/>
    <cellStyle name="Normal 17 3 4" xfId="819"/>
    <cellStyle name="Normal 17 3 4 2" xfId="820"/>
    <cellStyle name="Normal 17 3 5" xfId="821"/>
    <cellStyle name="Normal 17 4" xfId="822"/>
    <cellStyle name="Normal 17 4 2" xfId="823"/>
    <cellStyle name="Normal 17 4 2 2" xfId="824"/>
    <cellStyle name="Normal 17 4 3" xfId="825"/>
    <cellStyle name="Normal 17 4 3 2" xfId="826"/>
    <cellStyle name="Normal 17 4 4" xfId="827"/>
    <cellStyle name="Normal 17 5" xfId="828"/>
    <cellStyle name="Normal 17 6" xfId="829"/>
    <cellStyle name="Normal 17 6 2" xfId="830"/>
    <cellStyle name="Normal 170" xfId="831"/>
    <cellStyle name="Normal 171" xfId="832"/>
    <cellStyle name="Normal 172" xfId="833"/>
    <cellStyle name="Normal 173" xfId="834"/>
    <cellStyle name="Normal 174" xfId="835"/>
    <cellStyle name="Normal 18" xfId="836"/>
    <cellStyle name="Normal 18 2" xfId="837"/>
    <cellStyle name="Normal 18 3" xfId="838"/>
    <cellStyle name="Normal 18 3 2" xfId="839"/>
    <cellStyle name="Normal 18 3 2 2" xfId="840"/>
    <cellStyle name="Normal 18 3 2 2 2" xfId="841"/>
    <cellStyle name="Normal 18 3 2 2 2 2" xfId="842"/>
    <cellStyle name="Normal 18 3 2 2 2 2 2" xfId="843"/>
    <cellStyle name="Normal 18 3 2 2 2 3" xfId="844"/>
    <cellStyle name="Normal 18 3 2 2 2 3 2" xfId="845"/>
    <cellStyle name="Normal 18 3 2 2 2 4" xfId="846"/>
    <cellStyle name="Normal 18 3 2 2 3" xfId="847"/>
    <cellStyle name="Normal 18 3 2 2 3 2" xfId="848"/>
    <cellStyle name="Normal 18 3 2 2 4" xfId="849"/>
    <cellStyle name="Normal 18 3 2 2 4 2" xfId="850"/>
    <cellStyle name="Normal 18 3 2 2 5" xfId="851"/>
    <cellStyle name="Normal 18 3 2 2 5 2" xfId="852"/>
    <cellStyle name="Normal 18 3 2 2 6" xfId="853"/>
    <cellStyle name="Normal 18 3 2 3" xfId="854"/>
    <cellStyle name="Normal 18 3 2 3 2" xfId="855"/>
    <cellStyle name="Normal 18 3 2 3 2 2" xfId="856"/>
    <cellStyle name="Normal 18 3 2 3 3" xfId="857"/>
    <cellStyle name="Normal 18 3 2 3 3 2" xfId="858"/>
    <cellStyle name="Normal 18 3 2 3 4" xfId="859"/>
    <cellStyle name="Normal 18 3 2 4" xfId="860"/>
    <cellStyle name="Normal 18 3 2 4 2" xfId="861"/>
    <cellStyle name="Normal 18 3 2 5" xfId="862"/>
    <cellStyle name="Normal 18 3 2 5 2" xfId="863"/>
    <cellStyle name="Normal 18 3 2 6" xfId="864"/>
    <cellStyle name="Normal 18 3 3" xfId="865"/>
    <cellStyle name="Normal 18 3 3 2" xfId="866"/>
    <cellStyle name="Normal 18 3 3 2 2" xfId="867"/>
    <cellStyle name="Normal 18 3 3 3" xfId="868"/>
    <cellStyle name="Normal 18 3 3 3 2" xfId="869"/>
    <cellStyle name="Normal 18 3 3 4" xfId="870"/>
    <cellStyle name="Normal 18 3 4" xfId="871"/>
    <cellStyle name="Normal 18 3 4 2" xfId="872"/>
    <cellStyle name="Normal 18 3 5" xfId="873"/>
    <cellStyle name="Normal 18 3 5 2" xfId="874"/>
    <cellStyle name="Normal 18 3 6" xfId="875"/>
    <cellStyle name="Normal 18 3 7" xfId="876"/>
    <cellStyle name="Normal 18 4" xfId="877"/>
    <cellStyle name="Normal 18 4 2" xfId="878"/>
    <cellStyle name="Normal 18 4 2 2" xfId="879"/>
    <cellStyle name="Normal 18 4 2 2 2" xfId="880"/>
    <cellStyle name="Normal 18 4 2 3" xfId="881"/>
    <cellStyle name="Normal 18 4 2 3 2" xfId="882"/>
    <cellStyle name="Normal 18 4 2 4" xfId="883"/>
    <cellStyle name="Normal 18 4 3" xfId="884"/>
    <cellStyle name="Normal 18 4 3 2" xfId="885"/>
    <cellStyle name="Normal 18 4 4" xfId="886"/>
    <cellStyle name="Normal 18 4 4 2" xfId="887"/>
    <cellStyle name="Normal 18 4 5" xfId="888"/>
    <cellStyle name="Normal 18 5" xfId="889"/>
    <cellStyle name="Normal 18 5 2" xfId="890"/>
    <cellStyle name="Normal 18 5 2 2" xfId="891"/>
    <cellStyle name="Normal 18 5 3" xfId="892"/>
    <cellStyle name="Normal 18 5 3 2" xfId="893"/>
    <cellStyle name="Normal 18 5 4" xfId="894"/>
    <cellStyle name="Normal 18 6" xfId="895"/>
    <cellStyle name="Normal 18 7" xfId="896"/>
    <cellStyle name="Normal 18 7 2" xfId="897"/>
    <cellStyle name="Normal 19" xfId="898"/>
    <cellStyle name="Normal 19 2" xfId="899"/>
    <cellStyle name="Normal 19 3" xfId="900"/>
    <cellStyle name="Normal 19 4" xfId="901"/>
    <cellStyle name="Normal 19 4 2" xfId="902"/>
    <cellStyle name="Normal 19 4 2 2" xfId="903"/>
    <cellStyle name="Normal 19 4 3" xfId="904"/>
    <cellStyle name="Normal 19 4 3 2" xfId="905"/>
    <cellStyle name="Normal 19 4 4" xfId="906"/>
    <cellStyle name="Normal 19 5" xfId="907"/>
    <cellStyle name="Normal 19 6" xfId="908"/>
    <cellStyle name="Normal 19 6 2" xfId="909"/>
    <cellStyle name="Normal 2" xfId="910"/>
    <cellStyle name="Normal 2 10" xfId="911"/>
    <cellStyle name="Normal 2 11" xfId="912"/>
    <cellStyle name="Normal 2 11 2" xfId="913"/>
    <cellStyle name="Normal 2 11 2 2" xfId="914"/>
    <cellStyle name="Normal 2 11 2 2 2" xfId="915"/>
    <cellStyle name="Normal 2 11 2 3" xfId="916"/>
    <cellStyle name="Normal 2 11 2 3 2" xfId="917"/>
    <cellStyle name="Normal 2 11 2 4" xfId="918"/>
    <cellStyle name="Normal 2 11 3" xfId="919"/>
    <cellStyle name="Normal 2 11 4" xfId="920"/>
    <cellStyle name="Normal 2 11 4 2" xfId="921"/>
    <cellStyle name="Normal 2 12" xfId="922"/>
    <cellStyle name="Normal 2 12 2" xfId="923"/>
    <cellStyle name="Normal 2 12 2 2" xfId="924"/>
    <cellStyle name="Normal 2 12 2 2 2" xfId="925"/>
    <cellStyle name="Normal 2 12 2 3" xfId="926"/>
    <cellStyle name="Normal 2 12 2 3 2" xfId="927"/>
    <cellStyle name="Normal 2 12 2 4" xfId="928"/>
    <cellStyle name="Normal 2 12 3" xfId="929"/>
    <cellStyle name="Normal 2 12 3 2" xfId="930"/>
    <cellStyle name="Normal 2 12 4" xfId="931"/>
    <cellStyle name="Normal 2 12 4 2" xfId="932"/>
    <cellStyle name="Normal 2 12 5" xfId="933"/>
    <cellStyle name="Normal 2 13" xfId="934"/>
    <cellStyle name="Normal 2 13 2" xfId="935"/>
    <cellStyle name="Normal 2 13 2 2" xfId="936"/>
    <cellStyle name="Normal 2 13 2 2 2" xfId="937"/>
    <cellStyle name="Normal 2 13 2 3" xfId="938"/>
    <cellStyle name="Normal 2 13 2 3 2" xfId="939"/>
    <cellStyle name="Normal 2 13 2 4" xfId="940"/>
    <cellStyle name="Normal 2 13 3" xfId="941"/>
    <cellStyle name="Normal 2 13 3 2" xfId="942"/>
    <cellStyle name="Normal 2 13 4" xfId="943"/>
    <cellStyle name="Normal 2 13 4 2" xfId="944"/>
    <cellStyle name="Normal 2 13 5" xfId="945"/>
    <cellStyle name="Normal 2 14" xfId="946"/>
    <cellStyle name="Normal 2 14 2" xfId="947"/>
    <cellStyle name="Normal 2 14 2 2" xfId="948"/>
    <cellStyle name="Normal 2 14 2 2 2" xfId="949"/>
    <cellStyle name="Normal 2 14 2 3" xfId="950"/>
    <cellStyle name="Normal 2 14 2 3 2" xfId="951"/>
    <cellStyle name="Normal 2 14 2 4" xfId="952"/>
    <cellStyle name="Normal 2 14 3" xfId="953"/>
    <cellStyle name="Normal 2 14 3 2" xfId="954"/>
    <cellStyle name="Normal 2 14 4" xfId="955"/>
    <cellStyle name="Normal 2 14 4 2" xfId="956"/>
    <cellStyle name="Normal 2 14 5" xfId="957"/>
    <cellStyle name="Normal 2 2" xfId="958"/>
    <cellStyle name="Normal 2 2 2" xfId="959"/>
    <cellStyle name="Normal 2 2 2 2" xfId="960"/>
    <cellStyle name="Normal 2 2 3" xfId="961"/>
    <cellStyle name="Normal 2 2 4" xfId="962"/>
    <cellStyle name="Normal 2 3" xfId="963"/>
    <cellStyle name="Normal 2 3 2" xfId="964"/>
    <cellStyle name="Normal 2 3 3" xfId="965"/>
    <cellStyle name="Normal 2 4" xfId="966"/>
    <cellStyle name="Normal 2 4 2" xfId="967"/>
    <cellStyle name="Normal 2 4 2 2" xfId="968"/>
    <cellStyle name="Normal 2 4 2 2 2" xfId="969"/>
    <cellStyle name="Normal 2 4 2 3" xfId="970"/>
    <cellStyle name="Normal 2 4 2 3 2" xfId="971"/>
    <cellStyle name="Normal 2 4 2 4" xfId="972"/>
    <cellStyle name="Normal 2 4 3" xfId="973"/>
    <cellStyle name="Normal 2 4 3 2" xfId="974"/>
    <cellStyle name="Normal 2 4 4" xfId="975"/>
    <cellStyle name="Normal 2 4 4 2" xfId="976"/>
    <cellStyle name="Normal 2 4 5" xfId="977"/>
    <cellStyle name="Normal 2 5" xfId="978"/>
    <cellStyle name="Normal 2 6" xfId="979"/>
    <cellStyle name="Normal 2 7" xfId="980"/>
    <cellStyle name="Normal 2 8" xfId="981"/>
    <cellStyle name="Normal 2 9" xfId="982"/>
    <cellStyle name="Normal 2_2. Tong hop KH 16.17 _ Mam non thang 9(Bieu 2)" xfId="983"/>
    <cellStyle name="Normal 20" xfId="984"/>
    <cellStyle name="Normal 20 2" xfId="985"/>
    <cellStyle name="Normal 20 3" xfId="986"/>
    <cellStyle name="Normal 20 4" xfId="987"/>
    <cellStyle name="Normal 20 4 2" xfId="988"/>
    <cellStyle name="Normal 20 4 2 2" xfId="989"/>
    <cellStyle name="Normal 20 4 3" xfId="990"/>
    <cellStyle name="Normal 20 4 3 2" xfId="991"/>
    <cellStyle name="Normal 20 4 4" xfId="992"/>
    <cellStyle name="Normal 20 5" xfId="993"/>
    <cellStyle name="Normal 20 6" xfId="994"/>
    <cellStyle name="Normal 20 6 2" xfId="995"/>
    <cellStyle name="Normal 21" xfId="996"/>
    <cellStyle name="Normal 21 2" xfId="997"/>
    <cellStyle name="Normal 21 3" xfId="998"/>
    <cellStyle name="Normal 21 4" xfId="999"/>
    <cellStyle name="Normal 21 4 2" xfId="1000"/>
    <cellStyle name="Normal 21 4 2 2" xfId="1001"/>
    <cellStyle name="Normal 21 4 3" xfId="1002"/>
    <cellStyle name="Normal 21 4 3 2" xfId="1003"/>
    <cellStyle name="Normal 21 4 4" xfId="1004"/>
    <cellStyle name="Normal 21 5" xfId="1005"/>
    <cellStyle name="Normal 21 6" xfId="1006"/>
    <cellStyle name="Normal 21 6 2" xfId="1007"/>
    <cellStyle name="Normal 22" xfId="1008"/>
    <cellStyle name="Normal 22 2" xfId="1009"/>
    <cellStyle name="Normal 22 3" xfId="1010"/>
    <cellStyle name="Normal 22 4" xfId="1011"/>
    <cellStyle name="Normal 22 4 2" xfId="1012"/>
    <cellStyle name="Normal 22 4 2 2" xfId="1013"/>
    <cellStyle name="Normal 22 4 3" xfId="1014"/>
    <cellStyle name="Normal 22 4 3 2" xfId="1015"/>
    <cellStyle name="Normal 22 4 4" xfId="1016"/>
    <cellStyle name="Normal 22 5" xfId="1017"/>
    <cellStyle name="Normal 22 6" xfId="1018"/>
    <cellStyle name="Normal 22 6 2" xfId="1019"/>
    <cellStyle name="Normal 23" xfId="1020"/>
    <cellStyle name="Normal 23 2" xfId="1021"/>
    <cellStyle name="Normal 23 3" xfId="1022"/>
    <cellStyle name="Normal 23 3 2" xfId="1023"/>
    <cellStyle name="Normal 23 3 2 2" xfId="1024"/>
    <cellStyle name="Normal 23 3 3" xfId="1025"/>
    <cellStyle name="Normal 23 3 3 2" xfId="1026"/>
    <cellStyle name="Normal 23 3 4" xfId="1027"/>
    <cellStyle name="Normal 23 4" xfId="1028"/>
    <cellStyle name="Normal 23 5" xfId="1029"/>
    <cellStyle name="Normal 23 5 2" xfId="1030"/>
    <cellStyle name="Normal 24" xfId="1031"/>
    <cellStyle name="Normal 24 2" xfId="1032"/>
    <cellStyle name="Normal 24 2 2" xfId="1033"/>
    <cellStyle name="Normal 24 2 3" xfId="1034"/>
    <cellStyle name="Normal 24 3" xfId="1035"/>
    <cellStyle name="Normal 24 3 2" xfId="1036"/>
    <cellStyle name="Normal 24 3 2 2" xfId="1037"/>
    <cellStyle name="Normal 24 3 3" xfId="1038"/>
    <cellStyle name="Normal 24 3 3 2" xfId="1039"/>
    <cellStyle name="Normal 24 3 4" xfId="1040"/>
    <cellStyle name="Normal 24 4" xfId="1041"/>
    <cellStyle name="Normal 24 4 2" xfId="1042"/>
    <cellStyle name="Normal 25" xfId="1043"/>
    <cellStyle name="Normal 25 2" xfId="1044"/>
    <cellStyle name="Normal 25 2 2" xfId="1045"/>
    <cellStyle name="Normal 25 2 2 2" xfId="1046"/>
    <cellStyle name="Normal 25 2 3" xfId="1047"/>
    <cellStyle name="Normal 25 2 3 2" xfId="1048"/>
    <cellStyle name="Normal 25 2 4" xfId="1049"/>
    <cellStyle name="Normal 25 3" xfId="1050"/>
    <cellStyle name="Normal 25 4" xfId="1051"/>
    <cellStyle name="Normal 25 4 2" xfId="1052"/>
    <cellStyle name="Normal 26" xfId="1053"/>
    <cellStyle name="Normal 26 2" xfId="1054"/>
    <cellStyle name="Normal 26 3" xfId="1055"/>
    <cellStyle name="Normal 26 3 2" xfId="1056"/>
    <cellStyle name="Normal 26 3 2 2" xfId="1057"/>
    <cellStyle name="Normal 26 3 3" xfId="1058"/>
    <cellStyle name="Normal 26 3 3 2" xfId="1059"/>
    <cellStyle name="Normal 26 3 4" xfId="1060"/>
    <cellStyle name="Normal 26 4" xfId="1061"/>
    <cellStyle name="Normal 26 4 2" xfId="1062"/>
    <cellStyle name="Normal 27" xfId="1063"/>
    <cellStyle name="Normal 27 2" xfId="1064"/>
    <cellStyle name="Normal 27 3" xfId="1065"/>
    <cellStyle name="Normal 27 3 2" xfId="1066"/>
    <cellStyle name="Normal 27 3 2 2" xfId="1067"/>
    <cellStyle name="Normal 27 3 3" xfId="1068"/>
    <cellStyle name="Normal 27 3 3 2" xfId="1069"/>
    <cellStyle name="Normal 27 3 4" xfId="1070"/>
    <cellStyle name="Normal 27 4" xfId="1071"/>
    <cellStyle name="Normal 27 5" xfId="1072"/>
    <cellStyle name="Normal 27 5 2" xfId="1073"/>
    <cellStyle name="Normal 28" xfId="1074"/>
    <cellStyle name="Normal 28 2" xfId="1075"/>
    <cellStyle name="Normal 28 3" xfId="1076"/>
    <cellStyle name="Normal 28 3 2" xfId="1077"/>
    <cellStyle name="Normal 28 3 2 2" xfId="1078"/>
    <cellStyle name="Normal 28 3 3" xfId="1079"/>
    <cellStyle name="Normal 28 3 3 2" xfId="1080"/>
    <cellStyle name="Normal 28 3 4" xfId="1081"/>
    <cellStyle name="Normal 28 4" xfId="1082"/>
    <cellStyle name="Normal 28 5" xfId="1083"/>
    <cellStyle name="Normal 28 5 2" xfId="1084"/>
    <cellStyle name="Normal 29" xfId="1085"/>
    <cellStyle name="Normal 29 2" xfId="1086"/>
    <cellStyle name="Normal 29 2 2" xfId="1087"/>
    <cellStyle name="Normal 29 2 2 2" xfId="1088"/>
    <cellStyle name="Normal 29 2 3" xfId="1089"/>
    <cellStyle name="Normal 29 2 3 2" xfId="1090"/>
    <cellStyle name="Normal 29 2 4" xfId="1091"/>
    <cellStyle name="Normal 29 3" xfId="1092"/>
    <cellStyle name="Normal 29 4" xfId="1093"/>
    <cellStyle name="Normal 29 4 2" xfId="1094"/>
    <cellStyle name="Normal 3" xfId="1095"/>
    <cellStyle name="Normal 3 2" xfId="1096"/>
    <cellStyle name="Normal 3 2 2" xfId="1097"/>
    <cellStyle name="Normal 3 2 3" xfId="1098"/>
    <cellStyle name="Normal 3 3" xfId="1099"/>
    <cellStyle name="Normal 3 4" xfId="1100"/>
    <cellStyle name="Normal 3 5" xfId="1101"/>
    <cellStyle name="Normal 3 5 2" xfId="1102"/>
    <cellStyle name="Normal 3 5 2 2" xfId="1103"/>
    <cellStyle name="Normal 3 5 2 2 2" xfId="1104"/>
    <cellStyle name="Normal 3 5 2 3" xfId="1105"/>
    <cellStyle name="Normal 3 5 2 3 2" xfId="1106"/>
    <cellStyle name="Normal 3 5 2 4" xfId="1107"/>
    <cellStyle name="Normal 3 5 3" xfId="1108"/>
    <cellStyle name="Normal 3 5 4" xfId="1109"/>
    <cellStyle name="Normal 3 5 4 2" xfId="1110"/>
    <cellStyle name="Normal 3 6" xfId="1111"/>
    <cellStyle name="Normal 3 6 2" xfId="1112"/>
    <cellStyle name="Normal 3 6 2 2" xfId="1113"/>
    <cellStyle name="Normal 3 6 2 2 2" xfId="1114"/>
    <cellStyle name="Normal 3 6 2 3" xfId="1115"/>
    <cellStyle name="Normal 3 6 2 3 2" xfId="1116"/>
    <cellStyle name="Normal 3 6 2 4" xfId="1117"/>
    <cellStyle name="Normal 3 6 3" xfId="1118"/>
    <cellStyle name="Normal 3 6 3 2" xfId="1119"/>
    <cellStyle name="Normal 3 6 4" xfId="1120"/>
    <cellStyle name="Normal 3 6 4 2" xfId="1121"/>
    <cellStyle name="Normal 3 6 5" xfId="1122"/>
    <cellStyle name="Normal 3 7" xfId="1123"/>
    <cellStyle name="Normal 3 7 2" xfId="1124"/>
    <cellStyle name="Normal 3 7 2 2" xfId="1125"/>
    <cellStyle name="Normal 3 7 2 2 2" xfId="1126"/>
    <cellStyle name="Normal 3 7 2 3" xfId="1127"/>
    <cellStyle name="Normal 3 7 2 3 2" xfId="1128"/>
    <cellStyle name="Normal 3 7 2 4" xfId="1129"/>
    <cellStyle name="Normal 3 7 3" xfId="1130"/>
    <cellStyle name="Normal 3 7 3 2" xfId="1131"/>
    <cellStyle name="Normal 3 7 4" xfId="1132"/>
    <cellStyle name="Normal 3 7 4 2" xfId="1133"/>
    <cellStyle name="Normal 3 7 5" xfId="1134"/>
    <cellStyle name="Normal 3 8" xfId="1135"/>
    <cellStyle name="Normal 3 8 2" xfId="1136"/>
    <cellStyle name="Normal 3 8 2 2" xfId="1137"/>
    <cellStyle name="Normal 3 8 2 2 2" xfId="1138"/>
    <cellStyle name="Normal 3 8 2 3" xfId="1139"/>
    <cellStyle name="Normal 3 8 2 3 2" xfId="1140"/>
    <cellStyle name="Normal 3 8 2 4" xfId="1141"/>
    <cellStyle name="Normal 3 8 3" xfId="1142"/>
    <cellStyle name="Normal 3 8 3 2" xfId="1143"/>
    <cellStyle name="Normal 3 8 4" xfId="1144"/>
    <cellStyle name="Normal 3 8 4 2" xfId="1145"/>
    <cellStyle name="Normal 3 8 5" xfId="1146"/>
    <cellStyle name="Normal 3 9" xfId="1147"/>
    <cellStyle name="Normal 30" xfId="1148"/>
    <cellStyle name="Normal 30 2" xfId="1149"/>
    <cellStyle name="Normal 30 2 2" xfId="1150"/>
    <cellStyle name="Normal 30 2 2 2" xfId="1151"/>
    <cellStyle name="Normal 30 2 3" xfId="1152"/>
    <cellStyle name="Normal 30 2 3 2" xfId="1153"/>
    <cellStyle name="Normal 30 2 4" xfId="1154"/>
    <cellStyle name="Normal 30 3" xfId="1155"/>
    <cellStyle name="Normal 30 4" xfId="1156"/>
    <cellStyle name="Normal 30 4 2" xfId="1157"/>
    <cellStyle name="Normal 31" xfId="1158"/>
    <cellStyle name="Normal 31 2" xfId="1159"/>
    <cellStyle name="Normal 31 2 2" xfId="1160"/>
    <cellStyle name="Normal 31 2 2 2" xfId="1161"/>
    <cellStyle name="Normal 31 2 3" xfId="1162"/>
    <cellStyle name="Normal 31 2 3 2" xfId="1163"/>
    <cellStyle name="Normal 31 2 4" xfId="1164"/>
    <cellStyle name="Normal 31 3" xfId="1165"/>
    <cellStyle name="Normal 31 4" xfId="1166"/>
    <cellStyle name="Normal 31 4 2" xfId="1167"/>
    <cellStyle name="Normal 32" xfId="1168"/>
    <cellStyle name="Normal 32 2" xfId="1169"/>
    <cellStyle name="Normal 32 2 2" xfId="1170"/>
    <cellStyle name="Normal 32 2 2 2" xfId="1171"/>
    <cellStyle name="Normal 32 2 3" xfId="1172"/>
    <cellStyle name="Normal 32 2 3 2" xfId="1173"/>
    <cellStyle name="Normal 32 2 4" xfId="1174"/>
    <cellStyle name="Normal 32 3" xfId="1175"/>
    <cellStyle name="Normal 32 4" xfId="1176"/>
    <cellStyle name="Normal 32 4 2" xfId="1177"/>
    <cellStyle name="Normal 33" xfId="1178"/>
    <cellStyle name="Normal 33 2" xfId="1179"/>
    <cellStyle name="Normal 33 2 2" xfId="1180"/>
    <cellStyle name="Normal 33 2 2 2" xfId="1181"/>
    <cellStyle name="Normal 33 2 3" xfId="1182"/>
    <cellStyle name="Normal 33 2 3 2" xfId="1183"/>
    <cellStyle name="Normal 33 2 4" xfId="1184"/>
    <cellStyle name="Normal 33 3" xfId="1185"/>
    <cellStyle name="Normal 33 4" xfId="1186"/>
    <cellStyle name="Normal 33 4 2" xfId="1187"/>
    <cellStyle name="Normal 34" xfId="1188"/>
    <cellStyle name="Normal 34 2" xfId="1189"/>
    <cellStyle name="Normal 34 2 2" xfId="1190"/>
    <cellStyle name="Normal 34 2 2 2" xfId="1191"/>
    <cellStyle name="Normal 34 2 3" xfId="1192"/>
    <cellStyle name="Normal 34 2 3 2" xfId="1193"/>
    <cellStyle name="Normal 34 2 4" xfId="1194"/>
    <cellStyle name="Normal 34 3" xfId="1195"/>
    <cellStyle name="Normal 34 4" xfId="1196"/>
    <cellStyle name="Normal 34 4 2" xfId="1197"/>
    <cellStyle name="Normal 35" xfId="1198"/>
    <cellStyle name="Normal 35 2" xfId="1199"/>
    <cellStyle name="Normal 35 2 2" xfId="1200"/>
    <cellStyle name="Normal 35 2 2 2" xfId="1201"/>
    <cellStyle name="Normal 35 2 3" xfId="1202"/>
    <cellStyle name="Normal 35 2 3 2" xfId="1203"/>
    <cellStyle name="Normal 35 2 4" xfId="1204"/>
    <cellStyle name="Normal 35 3" xfId="1205"/>
    <cellStyle name="Normal 35 4" xfId="1206"/>
    <cellStyle name="Normal 35 4 2" xfId="1207"/>
    <cellStyle name="Normal 36" xfId="1208"/>
    <cellStyle name="Normal 36 2" xfId="1209"/>
    <cellStyle name="Normal 36 2 2" xfId="1210"/>
    <cellStyle name="Normal 36 2 2 2" xfId="1211"/>
    <cellStyle name="Normal 36 2 3" xfId="1212"/>
    <cellStyle name="Normal 36 2 3 2" xfId="1213"/>
    <cellStyle name="Normal 36 2 4" xfId="1214"/>
    <cellStyle name="Normal 36 3" xfId="1215"/>
    <cellStyle name="Normal 36 4" xfId="1216"/>
    <cellStyle name="Normal 36 4 2" xfId="1217"/>
    <cellStyle name="Normal 37" xfId="1218"/>
    <cellStyle name="Normal 37 2" xfId="1219"/>
    <cellStyle name="Normal 37 2 2" xfId="1220"/>
    <cellStyle name="Normal 37 2 2 2" xfId="1221"/>
    <cellStyle name="Normal 37 2 2 2 2" xfId="1222"/>
    <cellStyle name="Normal 37 2 2 2 2 2" xfId="1223"/>
    <cellStyle name="Normal 37 2 2 2 3" xfId="1224"/>
    <cellStyle name="Normal 37 2 2 2 3 2" xfId="1225"/>
    <cellStyle name="Normal 37 2 2 2 4" xfId="1226"/>
    <cellStyle name="Normal 37 2 2 2 4 2" xfId="1227"/>
    <cellStyle name="Normal 37 2 2 2 5" xfId="1228"/>
    <cellStyle name="Normal 37 2 2 2 6" xfId="1229"/>
    <cellStyle name="Normal 37 2 2 3" xfId="1230"/>
    <cellStyle name="Normal 37 2 2 3 2" xfId="1231"/>
    <cellStyle name="Normal 37 2 2 4" xfId="1232"/>
    <cellStyle name="Normal 37 2 2 4 2" xfId="1233"/>
    <cellStyle name="Normal 37 2 2 5" xfId="1234"/>
    <cellStyle name="Normal 37 2 2 5 2" xfId="1235"/>
    <cellStyle name="Normal 37 2 2 6" xfId="1236"/>
    <cellStyle name="Normal 37 2 2 7" xfId="1237"/>
    <cellStyle name="Normal 37 2 3" xfId="1238"/>
    <cellStyle name="Normal 37 2 3 2" xfId="1239"/>
    <cellStyle name="Normal 37 2 3 2 2" xfId="1240"/>
    <cellStyle name="Normal 37 2 3 3" xfId="1241"/>
    <cellStyle name="Normal 37 2 3 3 2" xfId="1242"/>
    <cellStyle name="Normal 37 2 3 4" xfId="1243"/>
    <cellStyle name="Normal 37 2 4" xfId="1244"/>
    <cellStyle name="Normal 37 2 4 2" xfId="1245"/>
    <cellStyle name="Normal 37 2 5" xfId="1246"/>
    <cellStyle name="Normal 37 2 5 2" xfId="1247"/>
    <cellStyle name="Normal 37 2 6" xfId="1248"/>
    <cellStyle name="Normal 37 3" xfId="1249"/>
    <cellStyle name="Normal 37 3 2" xfId="1250"/>
    <cellStyle name="Normal 37 3 2 2" xfId="1251"/>
    <cellStyle name="Normal 37 3 3" xfId="1252"/>
    <cellStyle name="Normal 37 3 3 2" xfId="1253"/>
    <cellStyle name="Normal 37 3 4" xfId="1254"/>
    <cellStyle name="Normal 37 4" xfId="1255"/>
    <cellStyle name="Normal 37 5" xfId="1256"/>
    <cellStyle name="Normal 37 5 2" xfId="1257"/>
    <cellStyle name="Normal 38" xfId="1258"/>
    <cellStyle name="Normal 39" xfId="1259"/>
    <cellStyle name="Normal 4" xfId="1260"/>
    <cellStyle name="Normal 4 2" xfId="1261"/>
    <cellStyle name="Normal 4 2 2" xfId="1262"/>
    <cellStyle name="Normal 4 2 2 2" xfId="1263"/>
    <cellStyle name="Normal 4 2 3" xfId="1264"/>
    <cellStyle name="Normal 4 2 3 2" xfId="1265"/>
    <cellStyle name="Normal 4 2 3 2 2" xfId="1266"/>
    <cellStyle name="Normal 4 2 3 2 2 2" xfId="1267"/>
    <cellStyle name="Normal 4 2 3 2 2 2 2" xfId="1268"/>
    <cellStyle name="Normal 4 2 3 2 3" xfId="1269"/>
    <cellStyle name="Normal 4 2 3 2 4" xfId="1270"/>
    <cellStyle name="Normal 4 3" xfId="1271"/>
    <cellStyle name="Normal 4 4" xfId="1272"/>
    <cellStyle name="Normal 4_Bieu KH Nam Dan 20-5 (1-2-10)" xfId="1273"/>
    <cellStyle name="Normal 40" xfId="1274"/>
    <cellStyle name="Normal 41" xfId="1275"/>
    <cellStyle name="Normal 42" xfId="1276"/>
    <cellStyle name="Normal 43" xfId="1277"/>
    <cellStyle name="Normal 44" xfId="1278"/>
    <cellStyle name="Normal 45" xfId="1279"/>
    <cellStyle name="Normal 45 2" xfId="1280"/>
    <cellStyle name="Normal 45 3" xfId="1281"/>
    <cellStyle name="Normal 46" xfId="1282"/>
    <cellStyle name="Normal 46 2" xfId="1283"/>
    <cellStyle name="Normal 46 3" xfId="1284"/>
    <cellStyle name="Normal 47" xfId="1285"/>
    <cellStyle name="Normal 479" xfId="1286"/>
    <cellStyle name="Normal 479 2" xfId="1287"/>
    <cellStyle name="Normal 479 2 2" xfId="1288"/>
    <cellStyle name="Normal 479 2 2 2" xfId="1289"/>
    <cellStyle name="Normal 479 2 3" xfId="1290"/>
    <cellStyle name="Normal 479 2 3 2" xfId="1291"/>
    <cellStyle name="Normal 479 2 4" xfId="1292"/>
    <cellStyle name="Normal 479 3" xfId="1293"/>
    <cellStyle name="Normal 479 3 2" xfId="1294"/>
    <cellStyle name="Normal 479 4" xfId="1295"/>
    <cellStyle name="Normal 479 4 2" xfId="1296"/>
    <cellStyle name="Normal 479 5" xfId="1297"/>
    <cellStyle name="Normal 48" xfId="1298"/>
    <cellStyle name="Normal 48 2" xfId="1299"/>
    <cellStyle name="Normal 48 3" xfId="1300"/>
    <cellStyle name="Normal 480" xfId="1301"/>
    <cellStyle name="Normal 480 2" xfId="1302"/>
    <cellStyle name="Normal 480 2 2" xfId="1303"/>
    <cellStyle name="Normal 480 2 2 2" xfId="1304"/>
    <cellStyle name="Normal 480 2 3" xfId="1305"/>
    <cellStyle name="Normal 480 2 3 2" xfId="1306"/>
    <cellStyle name="Normal 480 2 4" xfId="1307"/>
    <cellStyle name="Normal 480 3" xfId="1308"/>
    <cellStyle name="Normal 480 3 2" xfId="1309"/>
    <cellStyle name="Normal 480 4" xfId="1310"/>
    <cellStyle name="Normal 480 4 2" xfId="1311"/>
    <cellStyle name="Normal 480 5" xfId="1312"/>
    <cellStyle name="Normal 485" xfId="1313"/>
    <cellStyle name="Normal 485 2" xfId="1314"/>
    <cellStyle name="Normal 485 2 2" xfId="1315"/>
    <cellStyle name="Normal 485 2 2 2" xfId="1316"/>
    <cellStyle name="Normal 485 2 3" xfId="1317"/>
    <cellStyle name="Normal 485 2 3 2" xfId="1318"/>
    <cellStyle name="Normal 485 2 4" xfId="1319"/>
    <cellStyle name="Normal 485 3" xfId="1320"/>
    <cellStyle name="Normal 485 3 2" xfId="1321"/>
    <cellStyle name="Normal 485 4" xfId="1322"/>
    <cellStyle name="Normal 485 4 2" xfId="1323"/>
    <cellStyle name="Normal 485 5" xfId="1324"/>
    <cellStyle name="Normal 49" xfId="1325"/>
    <cellStyle name="Normal 49 2" xfId="1326"/>
    <cellStyle name="Normal 49 3" xfId="1327"/>
    <cellStyle name="Normal 5" xfId="1328"/>
    <cellStyle name="Normal 5 2" xfId="1329"/>
    <cellStyle name="Normal 5 2 2" xfId="1330"/>
    <cellStyle name="Normal 5 3" xfId="1331"/>
    <cellStyle name="Normal 5 4" xfId="1332"/>
    <cellStyle name="Normal 5_Thanh Chuong18.11" xfId="1333"/>
    <cellStyle name="Normal 50" xfId="1334"/>
    <cellStyle name="Normal 50 2" xfId="1335"/>
    <cellStyle name="Normal 50 3" xfId="1336"/>
    <cellStyle name="Normal 51" xfId="1337"/>
    <cellStyle name="Normal 51 2" xfId="1338"/>
    <cellStyle name="Normal 51 3" xfId="1339"/>
    <cellStyle name="Normal 52" xfId="1340"/>
    <cellStyle name="Normal 52 2" xfId="1341"/>
    <cellStyle name="Normal 53" xfId="1342"/>
    <cellStyle name="Normal 54" xfId="1343"/>
    <cellStyle name="Normal 54 2" xfId="1344"/>
    <cellStyle name="Normal 54 2 2" xfId="1345"/>
    <cellStyle name="Normal 54 2 2 2" xfId="1346"/>
    <cellStyle name="Normal 54 2 3" xfId="1347"/>
    <cellStyle name="Normal 54 2 3 2" xfId="1348"/>
    <cellStyle name="Normal 54 2 4" xfId="1349"/>
    <cellStyle name="Normal 54 3" xfId="1350"/>
    <cellStyle name="Normal 54 3 2" xfId="1351"/>
    <cellStyle name="Normal 54 4" xfId="1352"/>
    <cellStyle name="Normal 54 4 2" xfId="1353"/>
    <cellStyle name="Normal 54 5" xfId="1354"/>
    <cellStyle name="Normal 55" xfId="1355"/>
    <cellStyle name="Normal 55 2" xfId="1356"/>
    <cellStyle name="Normal 55 2 2" xfId="1357"/>
    <cellStyle name="Normal 55 2 2 2" xfId="1358"/>
    <cellStyle name="Normal 55 2 3" xfId="1359"/>
    <cellStyle name="Normal 55 2 3 2" xfId="1360"/>
    <cellStyle name="Normal 55 2 4" xfId="1361"/>
    <cellStyle name="Normal 55 3" xfId="1362"/>
    <cellStyle name="Normal 55 3 2" xfId="1363"/>
    <cellStyle name="Normal 55 4" xfId="1364"/>
    <cellStyle name="Normal 55 4 2" xfId="1365"/>
    <cellStyle name="Normal 55 5" xfId="1366"/>
    <cellStyle name="Normal 56" xfId="1367"/>
    <cellStyle name="Normal 56 2" xfId="1368"/>
    <cellStyle name="Normal 56 2 2" xfId="1369"/>
    <cellStyle name="Normal 56 2 2 2" xfId="1370"/>
    <cellStyle name="Normal 56 2 3" xfId="1371"/>
    <cellStyle name="Normal 56 2 3 2" xfId="1372"/>
    <cellStyle name="Normal 56 2 4" xfId="1373"/>
    <cellStyle name="Normal 56 3" xfId="1374"/>
    <cellStyle name="Normal 56 3 2" xfId="1375"/>
    <cellStyle name="Normal 56 4" xfId="1376"/>
    <cellStyle name="Normal 56 4 2" xfId="1377"/>
    <cellStyle name="Normal 56 5" xfId="1378"/>
    <cellStyle name="Normal 57" xfId="1379"/>
    <cellStyle name="Normal 57 2" xfId="1380"/>
    <cellStyle name="Normal 57 2 2" xfId="1381"/>
    <cellStyle name="Normal 57 2 2 2" xfId="1382"/>
    <cellStyle name="Normal 57 2 3" xfId="1383"/>
    <cellStyle name="Normal 57 2 3 2" xfId="1384"/>
    <cellStyle name="Normal 57 2 4" xfId="1385"/>
    <cellStyle name="Normal 57 3" xfId="1386"/>
    <cellStyle name="Normal 57 3 2" xfId="1387"/>
    <cellStyle name="Normal 57 4" xfId="1388"/>
    <cellStyle name="Normal 57 4 2" xfId="1389"/>
    <cellStyle name="Normal 57 5" xfId="1390"/>
    <cellStyle name="Normal 58" xfId="1391"/>
    <cellStyle name="Normal 58 2" xfId="1392"/>
    <cellStyle name="Normal 58 2 2" xfId="1393"/>
    <cellStyle name="Normal 58 2 2 2" xfId="1394"/>
    <cellStyle name="Normal 58 2 3" xfId="1395"/>
    <cellStyle name="Normal 58 2 3 2" xfId="1396"/>
    <cellStyle name="Normal 58 2 4" xfId="1397"/>
    <cellStyle name="Normal 58 3" xfId="1398"/>
    <cellStyle name="Normal 58 3 2" xfId="1399"/>
    <cellStyle name="Normal 58 4" xfId="1400"/>
    <cellStyle name="Normal 58 4 2" xfId="1401"/>
    <cellStyle name="Normal 58 5" xfId="1402"/>
    <cellStyle name="Normal 59" xfId="1403"/>
    <cellStyle name="Normal 59 2" xfId="1404"/>
    <cellStyle name="Normal 59 2 2" xfId="1405"/>
    <cellStyle name="Normal 59 2 2 2" xfId="1406"/>
    <cellStyle name="Normal 59 2 3" xfId="1407"/>
    <cellStyle name="Normal 59 2 3 2" xfId="1408"/>
    <cellStyle name="Normal 59 2 4" xfId="1409"/>
    <cellStyle name="Normal 59 3" xfId="1410"/>
    <cellStyle name="Normal 59 3 2" xfId="1411"/>
    <cellStyle name="Normal 59 4" xfId="1412"/>
    <cellStyle name="Normal 59 4 2" xfId="1413"/>
    <cellStyle name="Normal 59 5" xfId="1414"/>
    <cellStyle name="Normal 6" xfId="1415"/>
    <cellStyle name="Normal 6 2" xfId="1416"/>
    <cellStyle name="Normal 6 2 2" xfId="1417"/>
    <cellStyle name="Normal 6 2 3" xfId="1418"/>
    <cellStyle name="Normal 6 2 4" xfId="1419"/>
    <cellStyle name="Normal 6 3" xfId="1420"/>
    <cellStyle name="Normal 60" xfId="1421"/>
    <cellStyle name="Normal 60 2" xfId="1422"/>
    <cellStyle name="Normal 60 2 2" xfId="1423"/>
    <cellStyle name="Normal 60 2 2 2" xfId="1424"/>
    <cellStyle name="Normal 60 2 3" xfId="1425"/>
    <cellStyle name="Normal 60 2 3 2" xfId="1426"/>
    <cellStyle name="Normal 60 2 4" xfId="1427"/>
    <cellStyle name="Normal 60 3" xfId="1428"/>
    <cellStyle name="Normal 60 3 2" xfId="1429"/>
    <cellStyle name="Normal 60 4" xfId="1430"/>
    <cellStyle name="Normal 60 4 2" xfId="1431"/>
    <cellStyle name="Normal 60 5" xfId="1432"/>
    <cellStyle name="Normal 61" xfId="1433"/>
    <cellStyle name="Normal 61 2" xfId="1434"/>
    <cellStyle name="Normal 61 2 2" xfId="1435"/>
    <cellStyle name="Normal 61 2 2 2" xfId="1436"/>
    <cellStyle name="Normal 61 2 3" xfId="1437"/>
    <cellStyle name="Normal 61 2 3 2" xfId="1438"/>
    <cellStyle name="Normal 61 2 4" xfId="1439"/>
    <cellStyle name="Normal 61 3" xfId="1440"/>
    <cellStyle name="Normal 61 3 2" xfId="1441"/>
    <cellStyle name="Normal 61 4" xfId="1442"/>
    <cellStyle name="Normal 61 4 2" xfId="1443"/>
    <cellStyle name="Normal 61 5" xfId="1444"/>
    <cellStyle name="Normal 62" xfId="1445"/>
    <cellStyle name="Normal 62 2" xfId="1446"/>
    <cellStyle name="Normal 62 2 2" xfId="1447"/>
    <cellStyle name="Normal 62 2 2 2" xfId="1448"/>
    <cellStyle name="Normal 62 2 3" xfId="1449"/>
    <cellStyle name="Normal 62 2 3 2" xfId="1450"/>
    <cellStyle name="Normal 62 2 4" xfId="1451"/>
    <cellStyle name="Normal 62 3" xfId="1452"/>
    <cellStyle name="Normal 62 3 2" xfId="1453"/>
    <cellStyle name="Normal 62 4" xfId="1454"/>
    <cellStyle name="Normal 62 4 2" xfId="1455"/>
    <cellStyle name="Normal 62 5" xfId="1456"/>
    <cellStyle name="Normal 63" xfId="1457"/>
    <cellStyle name="Normal 63 2" xfId="1458"/>
    <cellStyle name="Normal 63 2 2" xfId="1459"/>
    <cellStyle name="Normal 63 2 2 2" xfId="1460"/>
    <cellStyle name="Normal 63 2 3" xfId="1461"/>
    <cellStyle name="Normal 63 2 3 2" xfId="1462"/>
    <cellStyle name="Normal 63 2 4" xfId="1463"/>
    <cellStyle name="Normal 63 3" xfId="1464"/>
    <cellStyle name="Normal 63 3 2" xfId="1465"/>
    <cellStyle name="Normal 63 4" xfId="1466"/>
    <cellStyle name="Normal 63 4 2" xfId="1467"/>
    <cellStyle name="Normal 63 5" xfId="1468"/>
    <cellStyle name="Normal 64" xfId="1469"/>
    <cellStyle name="Normal 64 2" xfId="1470"/>
    <cellStyle name="Normal 64 2 2" xfId="1471"/>
    <cellStyle name="Normal 64 2 2 2" xfId="1472"/>
    <cellStyle name="Normal 64 2 3" xfId="1473"/>
    <cellStyle name="Normal 64 2 3 2" xfId="1474"/>
    <cellStyle name="Normal 64 2 4" xfId="1475"/>
    <cellStyle name="Normal 64 3" xfId="1476"/>
    <cellStyle name="Normal 64 3 2" xfId="1477"/>
    <cellStyle name="Normal 64 4" xfId="1478"/>
    <cellStyle name="Normal 64 4 2" xfId="1479"/>
    <cellStyle name="Normal 64 5" xfId="1480"/>
    <cellStyle name="Normal 65" xfId="1481"/>
    <cellStyle name="Normal 65 2" xfId="1482"/>
    <cellStyle name="Normal 65 2 2" xfId="1483"/>
    <cellStyle name="Normal 65 2 2 2" xfId="1484"/>
    <cellStyle name="Normal 65 2 3" xfId="1485"/>
    <cellStyle name="Normal 65 2 3 2" xfId="1486"/>
    <cellStyle name="Normal 65 2 4" xfId="1487"/>
    <cellStyle name="Normal 65 3" xfId="1488"/>
    <cellStyle name="Normal 65 3 2" xfId="1489"/>
    <cellStyle name="Normal 65 4" xfId="1490"/>
    <cellStyle name="Normal 65 4 2" xfId="1491"/>
    <cellStyle name="Normal 65 5" xfId="1492"/>
    <cellStyle name="Normal 66" xfId="1493"/>
    <cellStyle name="Normal 66 2" xfId="1494"/>
    <cellStyle name="Normal 66 2 2" xfId="1495"/>
    <cellStyle name="Normal 66 2 2 2" xfId="1496"/>
    <cellStyle name="Normal 66 2 3" xfId="1497"/>
    <cellStyle name="Normal 66 2 3 2" xfId="1498"/>
    <cellStyle name="Normal 66 2 4" xfId="1499"/>
    <cellStyle name="Normal 66 3" xfId="1500"/>
    <cellStyle name="Normal 66 3 2" xfId="1501"/>
    <cellStyle name="Normal 66 4" xfId="1502"/>
    <cellStyle name="Normal 66 4 2" xfId="1503"/>
    <cellStyle name="Normal 66 5" xfId="1504"/>
    <cellStyle name="Normal 661" xfId="1505"/>
    <cellStyle name="Normal 661 2" xfId="1506"/>
    <cellStyle name="Normal 661 2 2" xfId="1507"/>
    <cellStyle name="Normal 661 2 2 2" xfId="1508"/>
    <cellStyle name="Normal 661 2 3" xfId="1509"/>
    <cellStyle name="Normal 661 2 3 2" xfId="1510"/>
    <cellStyle name="Normal 661 2 4" xfId="1511"/>
    <cellStyle name="Normal 661 3" xfId="1512"/>
    <cellStyle name="Normal 661 3 2" xfId="1513"/>
    <cellStyle name="Normal 661 4" xfId="1514"/>
    <cellStyle name="Normal 661 4 2" xfId="1515"/>
    <cellStyle name="Normal 661 5" xfId="1516"/>
    <cellStyle name="Normal 669" xfId="1517"/>
    <cellStyle name="Normal 669 2" xfId="1518"/>
    <cellStyle name="Normal 669 2 2" xfId="1519"/>
    <cellStyle name="Normal 669 2 2 2" xfId="1520"/>
    <cellStyle name="Normal 669 2 3" xfId="1521"/>
    <cellStyle name="Normal 669 2 3 2" xfId="1522"/>
    <cellStyle name="Normal 669 2 4" xfId="1523"/>
    <cellStyle name="Normal 669 3" xfId="1524"/>
    <cellStyle name="Normal 669 3 2" xfId="1525"/>
    <cellStyle name="Normal 669 4" xfId="1526"/>
    <cellStyle name="Normal 669 4 2" xfId="1527"/>
    <cellStyle name="Normal 669 5" xfId="1528"/>
    <cellStyle name="Normal 67" xfId="1529"/>
    <cellStyle name="Normal 67 2" xfId="1530"/>
    <cellStyle name="Normal 67 2 2" xfId="1531"/>
    <cellStyle name="Normal 67 2 2 2" xfId="1532"/>
    <cellStyle name="Normal 67 2 3" xfId="1533"/>
    <cellStyle name="Normal 67 2 3 2" xfId="1534"/>
    <cellStyle name="Normal 67 2 4" xfId="1535"/>
    <cellStyle name="Normal 67 3" xfId="1536"/>
    <cellStyle name="Normal 67 3 2" xfId="1537"/>
    <cellStyle name="Normal 67 4" xfId="1538"/>
    <cellStyle name="Normal 67 4 2" xfId="1539"/>
    <cellStyle name="Normal 67 5" xfId="1540"/>
    <cellStyle name="Normal 68" xfId="1541"/>
    <cellStyle name="Normal 68 2" xfId="1542"/>
    <cellStyle name="Normal 680" xfId="1543"/>
    <cellStyle name="Normal 680 2" xfId="1544"/>
    <cellStyle name="Normal 680 2 2" xfId="1545"/>
    <cellStyle name="Normal 680 2 2 2" xfId="1546"/>
    <cellStyle name="Normal 680 2 3" xfId="1547"/>
    <cellStyle name="Normal 680 2 3 2" xfId="1548"/>
    <cellStyle name="Normal 680 2 4" xfId="1549"/>
    <cellStyle name="Normal 680 3" xfId="1550"/>
    <cellStyle name="Normal 680 3 2" xfId="1551"/>
    <cellStyle name="Normal 680 4" xfId="1552"/>
    <cellStyle name="Normal 680 4 2" xfId="1553"/>
    <cellStyle name="Normal 680 5" xfId="1554"/>
    <cellStyle name="Normal 683" xfId="1555"/>
    <cellStyle name="Normal 683 2" xfId="1556"/>
    <cellStyle name="Normal 683 2 2" xfId="1557"/>
    <cellStyle name="Normal 683 2 2 2" xfId="1558"/>
    <cellStyle name="Normal 683 2 3" xfId="1559"/>
    <cellStyle name="Normal 683 2 3 2" xfId="1560"/>
    <cellStyle name="Normal 683 2 4" xfId="1561"/>
    <cellStyle name="Normal 683 3" xfId="1562"/>
    <cellStyle name="Normal 683 3 2" xfId="1563"/>
    <cellStyle name="Normal 683 4" xfId="1564"/>
    <cellStyle name="Normal 683 4 2" xfId="1565"/>
    <cellStyle name="Normal 683 5" xfId="1566"/>
    <cellStyle name="Normal 69" xfId="1567"/>
    <cellStyle name="Normal 69 2" xfId="1568"/>
    <cellStyle name="Normal 7" xfId="1569"/>
    <cellStyle name="Normal 7 10" xfId="1570"/>
    <cellStyle name="Normal 7 11" xfId="1571"/>
    <cellStyle name="Normal 7 12" xfId="1572"/>
    <cellStyle name="Normal 7 12 2" xfId="1573"/>
    <cellStyle name="Normal 7 12 2 2" xfId="1574"/>
    <cellStyle name="Normal 7 12 2 2 2" xfId="1575"/>
    <cellStyle name="Normal 7 12 2 3" xfId="1576"/>
    <cellStyle name="Normal 7 12 2 3 2" xfId="1577"/>
    <cellStyle name="Normal 7 12 2 4" xfId="1578"/>
    <cellStyle name="Normal 7 12 3" xfId="1579"/>
    <cellStyle name="Normal 7 12 3 2" xfId="1580"/>
    <cellStyle name="Normal 7 12 4" xfId="1581"/>
    <cellStyle name="Normal 7 12 4 2" xfId="1582"/>
    <cellStyle name="Normal 7 12 5" xfId="1583"/>
    <cellStyle name="Normal 7 2" xfId="1584"/>
    <cellStyle name="Normal 7 2 2" xfId="1585"/>
    <cellStyle name="Normal 7 3" xfId="1586"/>
    <cellStyle name="Normal 7 3 2" xfId="1587"/>
    <cellStyle name="Normal 7 3_Bieu KH Nam Dan 20-5 (1-2-10)" xfId="1588"/>
    <cellStyle name="Normal 7 4" xfId="1589"/>
    <cellStyle name="Normal 7 5" xfId="1590"/>
    <cellStyle name="Normal 7 6" xfId="1591"/>
    <cellStyle name="Normal 7 7" xfId="1592"/>
    <cellStyle name="Normal 7 8" xfId="1593"/>
    <cellStyle name="Normal 7 9" xfId="1594"/>
    <cellStyle name="Normal 7_Bieu KH Nam Dan 18.5(6-7-8-9- 13)" xfId="1595"/>
    <cellStyle name="Normal 70" xfId="1596"/>
    <cellStyle name="Normal 70 2" xfId="1597"/>
    <cellStyle name="Normal 71" xfId="1598"/>
    <cellStyle name="Normal 71 2" xfId="1599"/>
    <cellStyle name="Normal 72" xfId="1600"/>
    <cellStyle name="Normal 72 2" xfId="1601"/>
    <cellStyle name="Normal 73" xfId="1602"/>
    <cellStyle name="Normal 73 2" xfId="1603"/>
    <cellStyle name="Normal 74" xfId="1604"/>
    <cellStyle name="Normal 74 2" xfId="1605"/>
    <cellStyle name="Normal 75" xfId="1606"/>
    <cellStyle name="Normal 75 2" xfId="1607"/>
    <cellStyle name="Normal 76" xfId="1608"/>
    <cellStyle name="Normal 76 2" xfId="1609"/>
    <cellStyle name="Normal 77" xfId="1610"/>
    <cellStyle name="Normal 77 2" xfId="1611"/>
    <cellStyle name="Normal 78" xfId="1612"/>
    <cellStyle name="Normal 78 2" xfId="1613"/>
    <cellStyle name="Normal 79" xfId="1614"/>
    <cellStyle name="Normal 79 2" xfId="1615"/>
    <cellStyle name="Normal 8" xfId="1616"/>
    <cellStyle name="Normal 8 2" xfId="1617"/>
    <cellStyle name="Normal 8 2 2" xfId="1618"/>
    <cellStyle name="Normal 8 3" xfId="1619"/>
    <cellStyle name="Normal 8 4" xfId="1620"/>
    <cellStyle name="Normal 80" xfId="1621"/>
    <cellStyle name="Normal 80 2" xfId="1622"/>
    <cellStyle name="Normal 81" xfId="1623"/>
    <cellStyle name="Normal 81 2" xfId="1624"/>
    <cellStyle name="Normal 82" xfId="1625"/>
    <cellStyle name="Normal 82 2" xfId="1626"/>
    <cellStyle name="Normal 83" xfId="1627"/>
    <cellStyle name="Normal 83 2" xfId="1628"/>
    <cellStyle name="Normal 84" xfId="1629"/>
    <cellStyle name="Normal 84 2" xfId="1630"/>
    <cellStyle name="Normal 85" xfId="1631"/>
    <cellStyle name="Normal 85 2" xfId="1632"/>
    <cellStyle name="Normal 86" xfId="1633"/>
    <cellStyle name="Normal 86 2" xfId="1634"/>
    <cellStyle name="Normal 87" xfId="1635"/>
    <cellStyle name="Normal 87 2" xfId="1636"/>
    <cellStyle name="Normal 88" xfId="1637"/>
    <cellStyle name="Normal 88 2" xfId="1638"/>
    <cellStyle name="Normal 89" xfId="1639"/>
    <cellStyle name="Normal 89 2" xfId="1640"/>
    <cellStyle name="Normal 9" xfId="1641"/>
    <cellStyle name="Normal 9 2" xfId="1642"/>
    <cellStyle name="Normal 9 2 2" xfId="1643"/>
    <cellStyle name="Normal 9 3" xfId="1644"/>
    <cellStyle name="Normal 90" xfId="1645"/>
    <cellStyle name="Normal 90 2" xfId="1646"/>
    <cellStyle name="Normal 91" xfId="1647"/>
    <cellStyle name="Normal 91 2" xfId="1648"/>
    <cellStyle name="Normal 92" xfId="1649"/>
    <cellStyle name="Normal 92 2" xfId="1650"/>
    <cellStyle name="Normal 93" xfId="1651"/>
    <cellStyle name="Normal 93 2" xfId="1652"/>
    <cellStyle name="Normal 94" xfId="1653"/>
    <cellStyle name="Normal 94 2" xfId="1654"/>
    <cellStyle name="Normal 95" xfId="1655"/>
    <cellStyle name="Normal 95 2" xfId="1656"/>
    <cellStyle name="Normal 96" xfId="1657"/>
    <cellStyle name="Normal 96 2" xfId="1658"/>
    <cellStyle name="Normal 97" xfId="1659"/>
    <cellStyle name="Normal 97 2" xfId="1660"/>
    <cellStyle name="Normal 98" xfId="1661"/>
    <cellStyle name="Normal 98 2" xfId="1662"/>
    <cellStyle name="Normal 99" xfId="1663"/>
    <cellStyle name="Normal_01_Bieu KT XD DA NTM-KIM BINH (Chuan)" xfId="1664"/>
    <cellStyle name="Normal_BIEU 1-11" xfId="1665"/>
    <cellStyle name="Normal_bieuDH" xfId="1666"/>
    <cellStyle name="Normal_h11" xfId="1667"/>
    <cellStyle name="Normal_mau bieu dt" xfId="1668"/>
    <cellStyle name="Normal_Sheet1" xfId="1669"/>
    <cellStyle name="Normal1" xfId="1670"/>
    <cellStyle name="Normale_ PESO ELETTR." xfId="1671"/>
    <cellStyle name="Normalny_Cennik obowiazuje od 06-08-2001 r (1)" xfId="1672"/>
    <cellStyle name="Note 2" xfId="1673"/>
    <cellStyle name="Note 2 2" xfId="1674"/>
    <cellStyle name="Œ…‹æØ‚è [0.00]_laroux" xfId="1675"/>
    <cellStyle name="Œ…‹æØ‚è_laroux" xfId="1676"/>
    <cellStyle name="oft Excel]_x000d_&#10;Comment=open=/f ‚ðw’è‚·‚é‚ÆAƒ†[ƒU[’è‹`ŠÖ”‚ðŠÖ”“\‚è•t‚¯‚Ìˆê——‚É“o˜^‚·‚é‚±‚Æ‚ª‚Å‚«‚Ü‚·B_x000d_&#10;Maximized" xfId="1677"/>
    <cellStyle name="oft Excel]_x000d_&#10;Comment=The open=/f lines load custom functions into the Paste Function list._x000d_&#10;Maximized=2_x000d_&#10;Basics=1_x000d_&#10;A" xfId="1678"/>
    <cellStyle name="oft Excel]_x000d_&#10;Comment=The open=/f lines load custom functions into the Paste Function list._x000d_&#10;Maximized=2_x000d_&#10;Basics=1_x000d_&#10;A 2" xfId="1679"/>
    <cellStyle name="oft Excel]_x000d_&#10;Comment=The open=/f lines load custom functions into the Paste Function list._x000d_&#10;Maximized=3_x000d_&#10;Basics=1_x000d_&#10;A" xfId="1680"/>
    <cellStyle name="omma [0]_Mktg Prog" xfId="1681"/>
    <cellStyle name="ormal_Sheet1_1" xfId="1682"/>
    <cellStyle name="Output 2" xfId="1683"/>
    <cellStyle name="Output 2 2" xfId="1684"/>
    <cellStyle name="per.style" xfId="1685"/>
    <cellStyle name="Percent [0]" xfId="1686"/>
    <cellStyle name="Percent [00]" xfId="1687"/>
    <cellStyle name="Percent [2]" xfId="1688"/>
    <cellStyle name="Percent [2] 2" xfId="1689"/>
    <cellStyle name="Percent [2] 3" xfId="1690"/>
    <cellStyle name="Percent [2] 4" xfId="1691"/>
    <cellStyle name="Percent [2] 5" xfId="1692"/>
    <cellStyle name="Percent [2] 6" xfId="1693"/>
    <cellStyle name="Percent [2] 7" xfId="1694"/>
    <cellStyle name="Percent 2" xfId="1695"/>
    <cellStyle name="PERCENTAGE" xfId="1696"/>
    <cellStyle name="PrePop Currency (0)" xfId="1698"/>
    <cellStyle name="PrePop Currency (2)" xfId="1699"/>
    <cellStyle name="PrePop Units (0)" xfId="1700"/>
    <cellStyle name="PrePop Units (1)" xfId="1701"/>
    <cellStyle name="PrePop Units (2)" xfId="1702"/>
    <cellStyle name="pricing" xfId="1703"/>
    <cellStyle name="PSChar" xfId="1704"/>
    <cellStyle name="PSHeading" xfId="1705"/>
    <cellStyle name="Phong" xfId="1697"/>
    <cellStyle name="regstoresfromspecstores" xfId="1706"/>
    <cellStyle name="RevList" xfId="1707"/>
    <cellStyle name="s]_x000d_&#10;spooler=yes_x000d_&#10;load=_x000d_&#10;Beep=yes_x000d_&#10;NullPort=None_x000d_&#10;BorderWidth=3_x000d_&#10;CursorBlinkRate=1200_x000d_&#10;DoubleClickSpeed=452_x000d_&#10;Programs=co" xfId="1708"/>
    <cellStyle name="SAPBEXaggData" xfId="1709"/>
    <cellStyle name="SAPBEXaggDataEmph" xfId="1710"/>
    <cellStyle name="SAPBEXaggItem" xfId="1711"/>
    <cellStyle name="SAPBEXchaText" xfId="1712"/>
    <cellStyle name="SAPBEXexcBad7" xfId="1713"/>
    <cellStyle name="SAPBEXexcBad8" xfId="1714"/>
    <cellStyle name="SAPBEXexcBad9" xfId="1715"/>
    <cellStyle name="SAPBEXexcCritical4" xfId="1716"/>
    <cellStyle name="SAPBEXexcCritical5" xfId="1717"/>
    <cellStyle name="SAPBEXexcCritical6" xfId="1718"/>
    <cellStyle name="SAPBEXexcGood1" xfId="1719"/>
    <cellStyle name="SAPBEXexcGood2" xfId="1720"/>
    <cellStyle name="SAPBEXexcGood3" xfId="1721"/>
    <cellStyle name="SAPBEXfilterDrill" xfId="1722"/>
    <cellStyle name="SAPBEXfilterItem" xfId="1723"/>
    <cellStyle name="SAPBEXfilterText" xfId="1724"/>
    <cellStyle name="SAPBEXformats" xfId="1725"/>
    <cellStyle name="SAPBEXheaderItem" xfId="1726"/>
    <cellStyle name="SAPBEXheaderText" xfId="1727"/>
    <cellStyle name="SAPBEXresData" xfId="1728"/>
    <cellStyle name="SAPBEXresDataEmph" xfId="1729"/>
    <cellStyle name="SAPBEXresItem" xfId="1730"/>
    <cellStyle name="SAPBEXstdData" xfId="1731"/>
    <cellStyle name="SAPBEXstdDataEmph" xfId="1732"/>
    <cellStyle name="SAPBEXstdItem" xfId="1733"/>
    <cellStyle name="SAPBEXtitle" xfId="1734"/>
    <cellStyle name="SAPBEXundefined" xfId="1735"/>
    <cellStyle name="SHADEDSTORES" xfId="1736"/>
    <cellStyle name="Siêu nối kết_ÿÿÿÿÿ" xfId="1737"/>
    <cellStyle name="sodangoai" xfId="1738"/>
    <cellStyle name="specstores" xfId="1739"/>
    <cellStyle name="Standard_NEGS" xfId="1740"/>
    <cellStyle name="Style 1" xfId="1741"/>
    <cellStyle name="Style 1 2" xfId="1742"/>
    <cellStyle name="Style 1_Bieu QH  HUYEN VAN YEN 2011- 2015SY" xfId="1743"/>
    <cellStyle name="Style 2" xfId="1744"/>
    <cellStyle name="style_1" xfId="1745"/>
    <cellStyle name="subhead" xfId="1746"/>
    <cellStyle name="Subtotal" xfId="1747"/>
    <cellStyle name="T" xfId="1748"/>
    <cellStyle name="T_10BDpnn" xfId="1749"/>
    <cellStyle name="T_7- DT-CauO AtVY16in" xfId="1750"/>
    <cellStyle name="T_AL-MV16%" xfId="1751"/>
    <cellStyle name="T_Bieu QH  HUYEN VAN YEN 2011- 2015SY" xfId="1752"/>
    <cellStyle name="T_BieuQH Tay Nguyen (co DakNong)" xfId="1753"/>
    <cellStyle name="T_Book1" xfId="1754"/>
    <cellStyle name="T_Book1_1" xfId="1755"/>
    <cellStyle name="T_Book1_1_Book1" xfId="1756"/>
    <cellStyle name="T_Book1_1_Book1_1" xfId="1757"/>
    <cellStyle name="T_Book1_1_Book1_1_K219+950" xfId="1758"/>
    <cellStyle name="T_Book1_1_Book1_1_KL den nay" xfId="1759"/>
    <cellStyle name="T_Book1_1_Book1_2" xfId="1760"/>
    <cellStyle name="T_Book1_1_Book1_Book1" xfId="1761"/>
    <cellStyle name="T_Book1_1_Book1_cau" xfId="1762"/>
    <cellStyle name="T_Book1_1_Book1_Cau21m+TH" xfId="1763"/>
    <cellStyle name="T_Book1_1_Book1_Cautreo" xfId="1764"/>
    <cellStyle name="T_Book1_1_Book1_DT Khau Chu" xfId="1765"/>
    <cellStyle name="T_Book1_1_Book1_duyet" xfId="1766"/>
    <cellStyle name="T_Book1_1_Book1_K.Toan" xfId="1767"/>
    <cellStyle name="T_Book1_1_Book1_K219+950" xfId="1768"/>
    <cellStyle name="T_Book1_1_Book1_KL den nay" xfId="1770"/>
    <cellStyle name="T_Book1_1_Book1_km322+800" xfId="1771"/>
    <cellStyle name="T_Book1_1_Book1_KToan" xfId="1772"/>
    <cellStyle name="T_Book1_1_Book1_KhaiToan-k0-1" xfId="1769"/>
    <cellStyle name="T_Book1_1_Book1_Mat duong" xfId="1773"/>
    <cellStyle name="T_Book1_1_Book1_mat+TH" xfId="1774"/>
    <cellStyle name="T_Book1_1_Book1_NEN + MAT" xfId="1775"/>
    <cellStyle name="T_Book1_1_Book1_Nen duong+TH" xfId="1776"/>
    <cellStyle name="T_Book1_1_Book1_Nen+TH" xfId="1777"/>
    <cellStyle name="T_Book1_1_Book1_Nen2" xfId="1778"/>
    <cellStyle name="T_Book1_1_Book1_Sheet1" xfId="1779"/>
    <cellStyle name="T_Book1_1_Book1_Sheet1_K219+950" xfId="1780"/>
    <cellStyle name="T_Book1_1_Book1_TH" xfId="1781"/>
    <cellStyle name="T_Book1_1_Book1_TH_1" xfId="1782"/>
    <cellStyle name="T_Book1_1_Book1_Tham Tra L3" xfId="1783"/>
    <cellStyle name="T_Book1_1_Book1_Thon Dang Con" xfId="1784"/>
    <cellStyle name="T_Book1_1_Book1_Thon n­uoc mat" xfId="1785"/>
    <cellStyle name="T_Book1_1_Book1_Thon n­uoc mat-GPMB" xfId="1786"/>
    <cellStyle name="T_Book1_1_Book1_Thon7-NghiaTam" xfId="1787"/>
    <cellStyle name="T_Book1_1_Book1_TH-sua" xfId="1788"/>
    <cellStyle name="T_Book1_1_Book1_Vua Xi Mang" xfId="1789"/>
    <cellStyle name="T_Book1_1_cau nghia tam" xfId="1790"/>
    <cellStyle name="T_Book1_1_Cau21m+TH" xfId="1791"/>
    <cellStyle name="T_Book1_1_D.L - M.an" xfId="1792"/>
    <cellStyle name="T_Book1_1_Danh muc du kien cac cong trinh" xfId="1793"/>
    <cellStyle name="T_Book1_1_DTCam nhan-Phuc ninh TD lai" xfId="1794"/>
    <cellStyle name="T_Book1_1_DT-DieuChinh-duyet" xfId="1795"/>
    <cellStyle name="T_Book1_1_duyet" xfId="1796"/>
    <cellStyle name="T_Book1_1_Goi 1" xfId="1798"/>
    <cellStyle name="T_Book1_1_giamoi-buc" xfId="1797"/>
    <cellStyle name="T_Book1_1_K.Toan" xfId="1799"/>
    <cellStyle name="T_Book1_1_K219+950" xfId="1800"/>
    <cellStyle name="T_Book1_1_KL den nay" xfId="1801"/>
    <cellStyle name="T_Book1_1_KLMuiKim" xfId="1802"/>
    <cellStyle name="T_Book1_1_km11+700-km13+150" xfId="1803"/>
    <cellStyle name="T_Book1_1_km24+600-24+800" xfId="1804"/>
    <cellStyle name="T_Book1_1_KSTK" xfId="1805"/>
    <cellStyle name="T_Book1_1_KToan-Giamoi" xfId="1806"/>
    <cellStyle name="T_Book1_1_Mat duong" xfId="1807"/>
    <cellStyle name="T_Book1_1_mat+TH" xfId="1808"/>
    <cellStyle name="T_Book1_1_NEN + MAT" xfId="1809"/>
    <cellStyle name="T_Book1_1_Nen duong+TH" xfId="1810"/>
    <cellStyle name="T_Book1_1_Nen+TH" xfId="1811"/>
    <cellStyle name="T_Book1_1_Nen2" xfId="1812"/>
    <cellStyle name="T_Book1_1_PA1" xfId="1813"/>
    <cellStyle name="T_Book1_1_QL32-Duyet" xfId="1814"/>
    <cellStyle name="T_Book1_1_Scmd km191-km191+350" xfId="1815"/>
    <cellStyle name="T_Book1_1_Sheet1" xfId="1816"/>
    <cellStyle name="T_Book1_1_TDT Khe Dom(450)" xfId="1817"/>
    <cellStyle name="T_Book1_1_TH" xfId="1818"/>
    <cellStyle name="T_Book1_1_TH_1" xfId="1819"/>
    <cellStyle name="T_Book1_1_Tham dinh-cau Buc" xfId="1820"/>
    <cellStyle name="T_Book1_1_Tham Tra L3" xfId="1821"/>
    <cellStyle name="T_Book1_1_Thon Dang Con" xfId="1822"/>
    <cellStyle name="T_Book1_1_Thon n­uoc mat" xfId="1823"/>
    <cellStyle name="T_Book1_1_Thon n­uoc mat-GPMB" xfId="1824"/>
    <cellStyle name="T_Book1_1_Thon7-NghiaTam" xfId="1825"/>
    <cellStyle name="T_Book1_1_TH-sua" xfId="1826"/>
    <cellStyle name="T_Book1_1_van chan - tram tau sua @1" xfId="1827"/>
    <cellStyle name="T_Book1_1_Vi du tinh du toan" xfId="1828"/>
    <cellStyle name="T_Book1_1_Vua Xi Mang" xfId="1829"/>
    <cellStyle name="T_Book1_1_xu ly - YB_KS - TD" xfId="1830"/>
    <cellStyle name="T_Book1_2" xfId="1831"/>
    <cellStyle name="T_Book1_2_Book1" xfId="1832"/>
    <cellStyle name="T_Book1_2_Book1_1" xfId="1833"/>
    <cellStyle name="T_Book1_2_Book1_1_K219+950" xfId="1834"/>
    <cellStyle name="T_Book1_2_Book1_1_KL den nay" xfId="1835"/>
    <cellStyle name="T_Book1_2_Book1_2" xfId="1836"/>
    <cellStyle name="T_Book1_2_Book1_Cau21m+TH" xfId="1837"/>
    <cellStyle name="T_Book1_2_Book1_K219+950" xfId="1838"/>
    <cellStyle name="T_Book1_2_Book1_KL den nay" xfId="1840"/>
    <cellStyle name="T_Book1_2_Book1_KhaiToan-k0-1" xfId="1839"/>
    <cellStyle name="T_Book1_2_Book1_Mat duong" xfId="1841"/>
    <cellStyle name="T_Book1_2_Book1_mat+TH" xfId="1842"/>
    <cellStyle name="T_Book1_2_Book1_NEN + MAT" xfId="1843"/>
    <cellStyle name="T_Book1_2_Book1_Nen duong+TH" xfId="1844"/>
    <cellStyle name="T_Book1_2_Book1_Nen+TH" xfId="1845"/>
    <cellStyle name="T_Book1_2_Book1_Nen2" xfId="1846"/>
    <cellStyle name="T_Book1_2_Book1_Sheet1" xfId="1847"/>
    <cellStyle name="T_Book1_2_Book1_Tong hop" xfId="1855"/>
    <cellStyle name="T_Book1_2_Book1_TH" xfId="1848"/>
    <cellStyle name="T_Book1_2_Book1_TH_1" xfId="1849"/>
    <cellStyle name="T_Book1_2_Book1_Tham Tra L3" xfId="1850"/>
    <cellStyle name="T_Book1_2_Book1_Thon Dang Con" xfId="1851"/>
    <cellStyle name="T_Book1_2_Book1_Thon n­uoc mat" xfId="1852"/>
    <cellStyle name="T_Book1_2_Book1_Thon n­uoc mat-GPMB" xfId="1853"/>
    <cellStyle name="T_Book1_2_Book1_TH-sua" xfId="1854"/>
    <cellStyle name="T_Book1_2_Book1_Vua Xi Mang" xfId="1856"/>
    <cellStyle name="T_Book1_2_cau nghia tam" xfId="1857"/>
    <cellStyle name="T_Book1_2_CT1" xfId="1858"/>
    <cellStyle name="T_Book1_2_Goi 1" xfId="1859"/>
    <cellStyle name="T_Book1_2_KLMuiKim" xfId="1860"/>
    <cellStyle name="T_Book1_2_NEN + MAT" xfId="1861"/>
    <cellStyle name="T_Book1_2_Nen duong+TH" xfId="1862"/>
    <cellStyle name="T_Book1_2_Vua Xi Mang" xfId="1863"/>
    <cellStyle name="T_Book1_2_xu ly - YB_KS - TD" xfId="1864"/>
    <cellStyle name="T_Book1_3" xfId="1865"/>
    <cellStyle name="T_Book1_3_Book1" xfId="1866"/>
    <cellStyle name="T_Book1_3_Book1_K219+950" xfId="1867"/>
    <cellStyle name="T_Book1_3_Book1_KL den nay" xfId="1868"/>
    <cellStyle name="T_Book1_3_cau" xfId="1869"/>
    <cellStyle name="T_Book1_3_Cau21m+TH" xfId="1870"/>
    <cellStyle name="T_Book1_3_Cautreo" xfId="1871"/>
    <cellStyle name="T_Book1_3_duyet" xfId="1872"/>
    <cellStyle name="T_Book1_3_K.Toan" xfId="1873"/>
    <cellStyle name="T_Book1_3_K219+950" xfId="1874"/>
    <cellStyle name="T_Book1_3_KL den nay" xfId="1876"/>
    <cellStyle name="T_Book1_3_KLMuiKimKCS" xfId="1877"/>
    <cellStyle name="T_Book1_3_KSTK" xfId="1878"/>
    <cellStyle name="T_Book1_3_KhaiToan-k0-1" xfId="1875"/>
    <cellStyle name="T_Book1_3_Mat duong" xfId="1879"/>
    <cellStyle name="T_Book1_3_mat+TH" xfId="1880"/>
    <cellStyle name="T_Book1_3_NEN + MAT" xfId="1881"/>
    <cellStyle name="T_Book1_3_Nen duong+TH" xfId="1882"/>
    <cellStyle name="T_Book1_3_Nen+TH" xfId="1883"/>
    <cellStyle name="T_Book1_3_Nen2" xfId="1884"/>
    <cellStyle name="T_Book1_3_Sheet1" xfId="1885"/>
    <cellStyle name="T_Book1_3_TH" xfId="1886"/>
    <cellStyle name="T_Book1_3_TH_1" xfId="1887"/>
    <cellStyle name="T_Book1_3_Tham Tra L3" xfId="1888"/>
    <cellStyle name="T_Book1_3_Thon Dang Con" xfId="1889"/>
    <cellStyle name="T_Book1_3_Thon n­uoc mat" xfId="1890"/>
    <cellStyle name="T_Book1_3_Thon n­uoc mat-GPMB" xfId="1891"/>
    <cellStyle name="T_Book1_3_TH-sua" xfId="1892"/>
    <cellStyle name="T_Book1_3_Vua Xi Mang" xfId="1893"/>
    <cellStyle name="T_Book1_4" xfId="1894"/>
    <cellStyle name="T_Book1_4_Book1" xfId="1895"/>
    <cellStyle name="T_Book1_4_K219+950" xfId="1896"/>
    <cellStyle name="T_Book1_4_KL den nay" xfId="1897"/>
    <cellStyle name="T_Book1_4_Tong hop" xfId="1898"/>
    <cellStyle name="T_Book1_5" xfId="1899"/>
    <cellStyle name="T_Book1_5_K219+950" xfId="1900"/>
    <cellStyle name="T_Book1_5_KL den nay" xfId="1901"/>
    <cellStyle name="T_Book1_6" xfId="1902"/>
    <cellStyle name="T_Book1_6_K219+950" xfId="1903"/>
    <cellStyle name="T_Book1_6_KL den nay" xfId="1904"/>
    <cellStyle name="T_Book1_7" xfId="1905"/>
    <cellStyle name="T_Book1_7- DT-CauO AtVY16in" xfId="1906"/>
    <cellStyle name="T_Book1_ANLUON~1" xfId="1907"/>
    <cellStyle name="T_Book1_Book1" xfId="1908"/>
    <cellStyle name="T_Book1_Book1_1" xfId="1909"/>
    <cellStyle name="T_Book1_Book1_1_Cautreo" xfId="1910"/>
    <cellStyle name="T_Book1_Book1_1_K219+950" xfId="1911"/>
    <cellStyle name="T_Book1_Book1_1_KL den nay" xfId="1913"/>
    <cellStyle name="T_Book1_Book1_1_km322+800" xfId="1914"/>
    <cellStyle name="T_Book1_Book1_1_KToan" xfId="1915"/>
    <cellStyle name="T_Book1_Book1_1_KhaiToan-k0-1" xfId="1912"/>
    <cellStyle name="T_Book1_Book1_1_Mat duong" xfId="1916"/>
    <cellStyle name="T_Book1_Book1_1_Nen duong+TH" xfId="1917"/>
    <cellStyle name="T_Book1_Book1_1_Sheet1" xfId="1918"/>
    <cellStyle name="T_Book1_Book1_1_Tham Tra L3" xfId="1919"/>
    <cellStyle name="T_Book1_Book1_1_Thon7-NghiaTam" xfId="1920"/>
    <cellStyle name="T_Book1_Book1_2" xfId="1921"/>
    <cellStyle name="T_Book1_Book1_3" xfId="1922"/>
    <cellStyle name="T_Book1_Book1_4" xfId="1923"/>
    <cellStyle name="T_Book1_Book1_7- DT-CauO AtVY16in" xfId="1924"/>
    <cellStyle name="T_Book1_Book1_Book1" xfId="1925"/>
    <cellStyle name="T_Book1_Book1_Book1_TH" xfId="1926"/>
    <cellStyle name="T_Book1_Book1_cau" xfId="1927"/>
    <cellStyle name="T_Book1_Book1_Cau21m+TH" xfId="1928"/>
    <cellStyle name="T_Book1_Book1_Cautreo" xfId="1929"/>
    <cellStyle name="T_Book1_Book1_CautreoBanco" xfId="1930"/>
    <cellStyle name="T_Book1_Book1_Cong-Duyet" xfId="1931"/>
    <cellStyle name="T_Book1_Book1_D.L - M.an" xfId="1932"/>
    <cellStyle name="T_Book1_Book1_DT Khau Chu" xfId="1933"/>
    <cellStyle name="T_Book1_Book1_DT phai tung - dong ranh" xfId="1934"/>
    <cellStyle name="T_Book1_Book1_DTCam nhan-Phuc ninh TD lai" xfId="1935"/>
    <cellStyle name="T_Book1_Book1_DT-ranh-280" xfId="1936"/>
    <cellStyle name="T_Book1_Book1_duyet" xfId="1937"/>
    <cellStyle name="T_Book1_Book1_K.Toan" xfId="1938"/>
    <cellStyle name="T_Book1_Book1_K219+950" xfId="1939"/>
    <cellStyle name="T_Book1_Book1_KL den nay" xfId="1940"/>
    <cellStyle name="T_Book1_Book1_KLMuiKimKCS" xfId="1941"/>
    <cellStyle name="T_Book1_Book1_km11+700-km13+150" xfId="1942"/>
    <cellStyle name="T_Book1_Book1_km24+600-24+800" xfId="1943"/>
    <cellStyle name="T_Book1_Book1_km322+800" xfId="1944"/>
    <cellStyle name="T_Book1_Book1_KSTK" xfId="1945"/>
    <cellStyle name="T_Book1_Book1_KToan-Giamoi" xfId="1946"/>
    <cellStyle name="T_Book1_Book1_Mat duong" xfId="1947"/>
    <cellStyle name="T_Book1_Book1_mat+TH" xfId="1948"/>
    <cellStyle name="T_Book1_Book1_NEN + MAT" xfId="1949"/>
    <cellStyle name="T_Book1_Book1_Nen duong+TH" xfId="1950"/>
    <cellStyle name="T_Book1_Book1_Nen+TH" xfId="1951"/>
    <cellStyle name="T_Book1_Book1_Nen2" xfId="1952"/>
    <cellStyle name="T_Book1_Book1_PA1" xfId="1953"/>
    <cellStyle name="T_Book1_Book1_QL32-Duyet" xfId="1954"/>
    <cellStyle name="T_Book1_Book1_Scmd km191-km191+350" xfId="1955"/>
    <cellStyle name="T_Book1_Book1_Sheet1" xfId="1956"/>
    <cellStyle name="T_Book1_Book1_Sheet1_K219+950" xfId="1957"/>
    <cellStyle name="T_Book1_Book1_TH" xfId="1958"/>
    <cellStyle name="T_Book1_Book1_TH_1" xfId="1959"/>
    <cellStyle name="T_Book1_Book1_Tham dinh-cau Buc" xfId="1960"/>
    <cellStyle name="T_Book1_Book1_Tham Tra L3" xfId="1961"/>
    <cellStyle name="T_Book1_Book1_Thon Dang Con" xfId="1962"/>
    <cellStyle name="T_Book1_Book1_Thon n­uoc mat" xfId="1963"/>
    <cellStyle name="T_Book1_Book1_Thon n­uoc mat-GPMB" xfId="1964"/>
    <cellStyle name="T_Book1_Book1_Thon7-NghiaTam" xfId="1965"/>
    <cellStyle name="T_Book1_Book1_TH-sua" xfId="1966"/>
    <cellStyle name="T_Book1_Book1_van chan - tram tau sua @1" xfId="1967"/>
    <cellStyle name="T_Book1_Book1_Vi du tinh du toan" xfId="1968"/>
    <cellStyle name="T_Book1_Book1_Vua Xi Mang" xfId="1969"/>
    <cellStyle name="T_Book1_Book2" xfId="1970"/>
    <cellStyle name="T_Book1_cau" xfId="1971"/>
    <cellStyle name="T_Book1_Cau Dong Quan" xfId="1972"/>
    <cellStyle name="T_Book1_cau nghia tam" xfId="1973"/>
    <cellStyle name="T_Book1_Cau21m+TH" xfId="1974"/>
    <cellStyle name="T_Book1_Cong-Duyet" xfId="1975"/>
    <cellStyle name="T_Book1_CongK14+150" xfId="1976"/>
    <cellStyle name="T_Book1_Ctreo Quan Re" xfId="1977"/>
    <cellStyle name="T_Book1_Danh muc du kien cac cong trinh" xfId="1978"/>
    <cellStyle name="T_Book1_DIEUPHOI" xfId="1979"/>
    <cellStyle name="T_Book1_dt" xfId="1980"/>
    <cellStyle name="T_Book1_dt_Cau21m+TH" xfId="1981"/>
    <cellStyle name="T_Book1_dt_Cautreo" xfId="1982"/>
    <cellStyle name="T_Book1_dt_CongK14+150" xfId="1983"/>
    <cellStyle name="T_Book1_dt_GiaVL" xfId="1984"/>
    <cellStyle name="T_Book1_dt_HK-DKhe-sua81" xfId="1985"/>
    <cellStyle name="T_Book1_dt_K219+950" xfId="1986"/>
    <cellStyle name="T_Book1_dt_KToan" xfId="1987"/>
    <cellStyle name="T_Book1_dt_Mat duong" xfId="1988"/>
    <cellStyle name="T_Book1_dt_Mat duong_Cautreo" xfId="1989"/>
    <cellStyle name="T_Book1_dt_mat+TH" xfId="1990"/>
    <cellStyle name="T_Book1_dt_PA1" xfId="1991"/>
    <cellStyle name="T_Book1_dt_SutK355-DM24" xfId="1992"/>
    <cellStyle name="T_Book1_dt_TH-" xfId="1993"/>
    <cellStyle name="T_Book1_dt_Tham Tra L3" xfId="1994"/>
    <cellStyle name="T_Book1_dt_Thon7-NghiaTam" xfId="1995"/>
    <cellStyle name="T_Book1_dt_Thon7-NghiaTam-tam" xfId="1996"/>
    <cellStyle name="T_Book1_DTCam nhan-Phuc ninh TD lai" xfId="1997"/>
    <cellStyle name="T_Book1_DTCam nhan-Phuc ninh2" xfId="1998"/>
    <cellStyle name="T_Book1_DT-DieuChinh-duyet" xfId="1999"/>
    <cellStyle name="T_Book1_DT-NamTia" xfId="2000"/>
    <cellStyle name="T_Book1_DTNghiaSon1-TD" xfId="2001"/>
    <cellStyle name="T_Book1_DToan-NLcongtam" xfId="2002"/>
    <cellStyle name="T_Book1_DTPaLau-moi-Dancong" xfId="2003"/>
    <cellStyle name="T_Book1_DT-ranh-280" xfId="2004"/>
    <cellStyle name="T_Book1_DT-TL-TLap8-2006" xfId="2005"/>
    <cellStyle name="T_Book1_Du toan DBGT QL3, QL3B Cty244" xfId="2006"/>
    <cellStyle name="T_Book1_duong ta xi lang" xfId="2007"/>
    <cellStyle name="T_Book1_Dutoan-ThamDinh" xfId="2008"/>
    <cellStyle name="T_Book1_duyet" xfId="2009"/>
    <cellStyle name="T_Book1_Goi 1" xfId="2011"/>
    <cellStyle name="T_Book1_giamoi-buc" xfId="2010"/>
    <cellStyle name="T_Book1_HotSut-QL32-S" xfId="2012"/>
    <cellStyle name="T_Book1_K.Toan" xfId="2013"/>
    <cellStyle name="T_Book1_Ke Moc Tom" xfId="2014"/>
    <cellStyle name="T_Book1_Kl0-1" xfId="2020"/>
    <cellStyle name="T_Book1_KLMuiKim" xfId="2021"/>
    <cellStyle name="T_Book1_KLMuiKimKCS" xfId="2022"/>
    <cellStyle name="T_Book1_KM26-35-ThamDinh (QD duyet) (version 1)" xfId="2023"/>
    <cellStyle name="T_Book1_KSTK" xfId="2024"/>
    <cellStyle name="T_Book1_KSTK Thon 7 - Nghia Tam" xfId="2025"/>
    <cellStyle name="T_Book1_KSTK(DA-PDT-PDH-GH)" xfId="2026"/>
    <cellStyle name="T_Book1_KSTK(DA-PDT-PDH-GH)_Nen duong+TH" xfId="2027"/>
    <cellStyle name="T_Book1_KSTK(DA-PDT-PDH-GH)_Tong hop" xfId="2028"/>
    <cellStyle name="T_Book1_KSTK(DA-PDT-PDH-GH)_Vua Xi Mang" xfId="2029"/>
    <cellStyle name="T_Book1_KSTK_Cautreo" xfId="2030"/>
    <cellStyle name="T_Book1_KSTK_K219+950" xfId="2031"/>
    <cellStyle name="T_Book1_KSTK_KL den nay" xfId="2033"/>
    <cellStyle name="T_Book1_KSTK_KhaiToan-k0-1" xfId="2032"/>
    <cellStyle name="T_Book1_KSTK_Mat duong" xfId="2034"/>
    <cellStyle name="T_Book1_KSTK_NEN + MAT" xfId="2035"/>
    <cellStyle name="T_Book1_KSTK_Nen duong+TH" xfId="2036"/>
    <cellStyle name="T_Book1_KSTK_Tham Tra L3" xfId="2037"/>
    <cellStyle name="T_Book1_KToan" xfId="2038"/>
    <cellStyle name="T_Book1_KToan-Giamoi" xfId="2039"/>
    <cellStyle name="T_Book1_khaitoan" xfId="2015"/>
    <cellStyle name="T_Book1_KhaiToan-k0-1" xfId="2016"/>
    <cellStyle name="T_Book1_KhaoNha(3-2005)" xfId="2017"/>
    <cellStyle name="T_Book1_KhaoNha(3-2005)_K219+950" xfId="2018"/>
    <cellStyle name="T_Book1_KhaoNha(3-2005)_KL den nay" xfId="2019"/>
    <cellStyle name="T_Book1_mat" xfId="2040"/>
    <cellStyle name="T_Book1_Mat duong" xfId="2041"/>
    <cellStyle name="T_Book1_Mat duong_Cautreo" xfId="2042"/>
    <cellStyle name="T_Book1_mat+TH" xfId="2043"/>
    <cellStyle name="T_Book1_NEN + MAT" xfId="2044"/>
    <cellStyle name="T_Book1_Nen duong+TH" xfId="2045"/>
    <cellStyle name="T_Book1_Nen+TH" xfId="2046"/>
    <cellStyle name="T_Book1_Nen2" xfId="2047"/>
    <cellStyle name="T_Book1_PA1" xfId="2048"/>
    <cellStyle name="T_Book1_PTVL" xfId="2050"/>
    <cellStyle name="T_Book1_Phu luc" xfId="2049"/>
    <cellStyle name="T_Book1_Sheet1" xfId="2051"/>
    <cellStyle name="T_Book1_SutK355-DM24" xfId="2052"/>
    <cellStyle name="T_Book1_TDT Khe Dom(450)" xfId="2053"/>
    <cellStyle name="T_Book1_TH" xfId="2054"/>
    <cellStyle name="T_Book1_TH-" xfId="2055"/>
    <cellStyle name="T_Book1_TH_1" xfId="2056"/>
    <cellStyle name="T_Book1_TH_mat+TH" xfId="2057"/>
    <cellStyle name="T_Book1_Tham dinh-cau Buc" xfId="2058"/>
    <cellStyle name="T_Book1_Tham Tra L3" xfId="2059"/>
    <cellStyle name="T_Book1_thon boa- chan thinh" xfId="2060"/>
    <cellStyle name="T_Book1_Thon Dang Con" xfId="2061"/>
    <cellStyle name="T_Book1_Thon n­uoc mat" xfId="2062"/>
    <cellStyle name="T_Book1_Thon n­uoc mat-GPMB" xfId="2063"/>
    <cellStyle name="T_Book1_Thon7-NghiaTam" xfId="2064"/>
    <cellStyle name="T_Book1_Thon7-NghiaTam-tam" xfId="2065"/>
    <cellStyle name="T_Book1_ThonNgoa -chan thinh" xfId="2066"/>
    <cellStyle name="T_Book1_TH-sua" xfId="2067"/>
    <cellStyle name="T_Book1_Vi du tinh du toan" xfId="2068"/>
    <cellStyle name="T_Book1_Vua Xi Mang" xfId="2069"/>
    <cellStyle name="T_Book1_xu ly - YB_KS - TD" xfId="2070"/>
    <cellStyle name="T_Book1_YB-VL-K3-K5+629" xfId="2071"/>
    <cellStyle name="T_Book1_YB-VLK8-K12-duyet" xfId="2072"/>
    <cellStyle name="T_Book1_ÿÿÿÿÿ" xfId="2073"/>
    <cellStyle name="T_Book2" xfId="2074"/>
    <cellStyle name="T_Bosuncongtrinh31-10-2011(Liem)" xfId="2075"/>
    <cellStyle name="T_cau nghia tam" xfId="2076"/>
    <cellStyle name="T_cau vo tranh - DM24" xfId="2077"/>
    <cellStyle name="T_Cau Yen binh" xfId="2078"/>
    <cellStyle name="T_Cau-K4+887" xfId="2079"/>
    <cellStyle name="T_Cautreo" xfId="2080"/>
    <cellStyle name="T_Cautreo_1" xfId="2081"/>
    <cellStyle name="T_CautreoBanco" xfId="2082"/>
    <cellStyle name="T_CautreoCaoPha(7-12-05)" xfId="2083"/>
    <cellStyle name="T_CautreoCaoPha(7-12-05)_Book1" xfId="2084"/>
    <cellStyle name="T_CautreoCaoPha(7-12-05)_Goi 1" xfId="2085"/>
    <cellStyle name="T_CautreoCaoPha(7-12-05)_NEN + MAT" xfId="2086"/>
    <cellStyle name="T_CautreoCaoPha(7-12-05)_Nen duong+TH" xfId="2087"/>
    <cellStyle name="T_CautreoCaoPha(7-12-05)_Vua Xi Mang" xfId="2088"/>
    <cellStyle name="T_C-HongPoi" xfId="2093"/>
    <cellStyle name="T_C-HongPoi_NEN + MAT" xfId="2094"/>
    <cellStyle name="T_C-HongPoi_Nen duong+TH" xfId="2095"/>
    <cellStyle name="T_C-HongPoi_Vi du tinh du toan" xfId="2096"/>
    <cellStyle name="T_C-HongPoi_Vua Xi Mang" xfId="2097"/>
    <cellStyle name="T_CN TT DT LUONG T5" xfId="2098"/>
    <cellStyle name="T_CN TT DT LUONG T5_Bieu KH Nam Dan 18.5(6-7-8-9- 13)" xfId="2099"/>
    <cellStyle name="T_CN TT DT LUONG T5_Bieu KH Nam Dan 20-5 (1-2-10)" xfId="2100"/>
    <cellStyle name="T_cong tac du toan" xfId="2101"/>
    <cellStyle name="T_CP-MauA(DAKT)" xfId="2102"/>
    <cellStyle name="T_CP-MauA(DAKT)_Book1" xfId="2103"/>
    <cellStyle name="T_CP-MauA(DAKT)_Goi 1" xfId="2104"/>
    <cellStyle name="T_CP-MauA(DAKT)_KSTK" xfId="2106"/>
    <cellStyle name="T_CP-MauA(DAKT)_KToan" xfId="2107"/>
    <cellStyle name="T_CP-MauA(DAKT)_KhaiToan-k0-1" xfId="2105"/>
    <cellStyle name="T_CP-MauA(DAKT)_NEN + MAT" xfId="2108"/>
    <cellStyle name="T_CP-MauA(DAKT)_Nen duong+TH" xfId="2109"/>
    <cellStyle name="T_CP-MauA(DAKT)_Thon7-NghiaTam" xfId="2110"/>
    <cellStyle name="T_CP-MauA(DAKT)_Vua Xi Mang" xfId="2111"/>
    <cellStyle name="T_CP-MauA(DAKT)_xu ly - YB_KS - TD" xfId="2112"/>
    <cellStyle name="T_Che Cu Nha - Thao Chua Chai" xfId="2089"/>
    <cellStyle name="T_Che Cu Nha - Thao Chua Chai_NEN + MAT" xfId="2090"/>
    <cellStyle name="T_Che Cu Nha - Thao Chua Chai_Nen duong+TH" xfId="2091"/>
    <cellStyle name="T_Che Cu Nha - Thao Chua Chai_Vua Xi Mang" xfId="2092"/>
    <cellStyle name="T_Danh muc du kien cac cong trinh" xfId="2113"/>
    <cellStyle name="T_DBGT 32" xfId="2114"/>
    <cellStyle name="T_DC-ThamDinh" xfId="2115"/>
    <cellStyle name="T_dieu chinh duong Thac Ba 5-2005" xfId="2116"/>
    <cellStyle name="T_DT" xfId="2117"/>
    <cellStyle name="T_DTCam nhan-Phuc ninh TD lai" xfId="2118"/>
    <cellStyle name="T_DTCam nhan-Phuc ninh2" xfId="2119"/>
    <cellStyle name="T_DTCT" xfId="2120"/>
    <cellStyle name="T_DT-DieuChinh-duyet" xfId="2121"/>
    <cellStyle name="T_DT-NamTia" xfId="2122"/>
    <cellStyle name="T_DToan-NLcongtam" xfId="2123"/>
    <cellStyle name="T_DT-XaNhu" xfId="2124"/>
    <cellStyle name="T_Du toan DBGT QL3, QL3B Cty244" xfId="2125"/>
    <cellStyle name="T_Duong xa Thuong Bang La" xfId="2126"/>
    <cellStyle name="T_Duong xa Thuong Bang La_NEN + MAT" xfId="2127"/>
    <cellStyle name="T_Duong xa Thuong Bang La_Nen duong+TH" xfId="2128"/>
    <cellStyle name="T_Duong xa Thuong Bang La_Vua Xi Mang" xfId="2129"/>
    <cellStyle name="T_DuToanHL-ThamDinh" xfId="2130"/>
    <cellStyle name="T_gủi địa phương in 2.3.06" xfId="2131"/>
    <cellStyle name="T_gủi địa phương in 2.3.06_Bieu KH Nam Dan 18.5(6-7-8-9- 13)" xfId="2132"/>
    <cellStyle name="T_gủi địa phương in 2.3.06_Bieu KH Nam Dan 20-5 (1-2-10)" xfId="2133"/>
    <cellStyle name="T_K l.Duong" xfId="2134"/>
    <cellStyle name="T_K l.Duong_Book1" xfId="2135"/>
    <cellStyle name="T_K l.Duong_Cau21m+TH" xfId="2136"/>
    <cellStyle name="T_K l.Duong_K219+950" xfId="2137"/>
    <cellStyle name="T_K l.Duong_KL den nay" xfId="2139"/>
    <cellStyle name="T_K l.Duong_KhaiToan-k0-1" xfId="2138"/>
    <cellStyle name="T_K l.Duong_Mat duong" xfId="2140"/>
    <cellStyle name="T_K l.Duong_mat+TH" xfId="2141"/>
    <cellStyle name="T_K l.Duong_NEN + MAT" xfId="2142"/>
    <cellStyle name="T_K l.Duong_Nen duong+TH" xfId="2143"/>
    <cellStyle name="T_K l.Duong_Nen+TH" xfId="2144"/>
    <cellStyle name="T_K l.Duong_Nen2" xfId="2145"/>
    <cellStyle name="T_K l.Duong_Sheet1" xfId="2146"/>
    <cellStyle name="T_K l.Duong_Tong hop" xfId="2154"/>
    <cellStyle name="T_K l.Duong_TH" xfId="2147"/>
    <cellStyle name="T_K l.Duong_TH_1" xfId="2148"/>
    <cellStyle name="T_K l.Duong_Tham Tra L3" xfId="2149"/>
    <cellStyle name="T_K l.Duong_Thon Dang Con" xfId="2150"/>
    <cellStyle name="T_K l.Duong_Thon n­uoc mat" xfId="2151"/>
    <cellStyle name="T_K l.Duong_Thon n­uoc mat-GPMB" xfId="2152"/>
    <cellStyle name="T_K l.Duong_TH-sua" xfId="2153"/>
    <cellStyle name="T_K l.Duong_Vua Xi Mang" xfId="2155"/>
    <cellStyle name="T_KL cau12" xfId="2161"/>
    <cellStyle name="T_KL39-40s" xfId="2162"/>
    <cellStyle name="T_KLcauNamTia" xfId="2163"/>
    <cellStyle name="T_KLcauXaNhu" xfId="2164"/>
    <cellStyle name="T_KM15-30" xfId="2165"/>
    <cellStyle name="T_Km17-24-Thamtra-3goi" xfId="2166"/>
    <cellStyle name="T_KSTK-N.Tam" xfId="2167"/>
    <cellStyle name="T_KT" xfId="2168"/>
    <cellStyle name="T_KT_AL-MV16%" xfId="2169"/>
    <cellStyle name="T_KT_ANLUON~1" xfId="2170"/>
    <cellStyle name="T_KT_Book1" xfId="2171"/>
    <cellStyle name="T_KT_Book1_K219+950" xfId="2172"/>
    <cellStyle name="T_KT_Book1_KL den nay" xfId="2173"/>
    <cellStyle name="T_KT_Book1_van chan - tram tau sua @1" xfId="2174"/>
    <cellStyle name="T_KT_cau" xfId="2175"/>
    <cellStyle name="T_KT_Cau Dong Quan" xfId="2176"/>
    <cellStyle name="T_KT_Cau21m+TH" xfId="2177"/>
    <cellStyle name="T_KT_Cautreo" xfId="2178"/>
    <cellStyle name="T_KT_Cong-Duyet" xfId="2179"/>
    <cellStyle name="T_KT_DC-ThamDinh" xfId="2180"/>
    <cellStyle name="T_KT_Dt1-s" xfId="2181"/>
    <cellStyle name="T_KT_DT-DieuChinh-duyet" xfId="2182"/>
    <cellStyle name="T_KT_duyet" xfId="2183"/>
    <cellStyle name="T_KT_giamoi-buc" xfId="2184"/>
    <cellStyle name="T_KT_K.Toan" xfId="2185"/>
    <cellStyle name="T_KT_K219+950" xfId="2186"/>
    <cellStyle name="T_KT_KL den nay" xfId="2189"/>
    <cellStyle name="T_KT_km322+800" xfId="2190"/>
    <cellStyle name="T_KT_KSTK Thon 7 - Nghia Tam" xfId="2191"/>
    <cellStyle name="T_KT_KToan" xfId="2192"/>
    <cellStyle name="T_KT_KToan-Giamoi" xfId="2193"/>
    <cellStyle name="T_KT_khaitoan" xfId="2187"/>
    <cellStyle name="T_KT_KhaiToan-k0-1" xfId="2188"/>
    <cellStyle name="T_KT_mat" xfId="2194"/>
    <cellStyle name="T_KT_Mat duong" xfId="2195"/>
    <cellStyle name="T_KT_Mat duong_Cautreo" xfId="2196"/>
    <cellStyle name="T_KT_NEN + MAT" xfId="2197"/>
    <cellStyle name="T_KT_Nen duong+TH" xfId="2198"/>
    <cellStyle name="T_KT_PA1" xfId="2199"/>
    <cellStyle name="T_KT_Sheet1" xfId="2200"/>
    <cellStyle name="T_KT_TDT Khe Dom(450)" xfId="2201"/>
    <cellStyle name="T_KT_TH" xfId="2202"/>
    <cellStyle name="T_KT_TH-" xfId="2203"/>
    <cellStyle name="T_KT_Tham dinh-cau Buc" xfId="2204"/>
    <cellStyle name="T_KT_Tham Tra L3" xfId="2205"/>
    <cellStyle name="T_KT_thon boa- chan thinh" xfId="2206"/>
    <cellStyle name="T_KT_Thon7-NghiaTam" xfId="2207"/>
    <cellStyle name="T_KT_Thon7-NghiaTam-tam" xfId="2208"/>
    <cellStyle name="T_KT_ThonNgoa -chan thinh" xfId="2209"/>
    <cellStyle name="T_KT_van chan - tram tau sua @1" xfId="2210"/>
    <cellStyle name="T_KT_Vi du tinh du toan" xfId="2211"/>
    <cellStyle name="T_KT_Vua Xi Mang" xfId="2212"/>
    <cellStyle name="T_KT_YB-VLK8-K12-duyet" xfId="2213"/>
    <cellStyle name="T_KT_ÿÿÿÿÿ" xfId="2214"/>
    <cellStyle name="T_KhaoNha(3-2005)" xfId="2156"/>
    <cellStyle name="T_KhaoNha(3-2005)_K219+950" xfId="2157"/>
    <cellStyle name="T_KhaoNha(3-2005)_KL den nay" xfId="2159"/>
    <cellStyle name="T_KhaoNha(3-2005)_KSTK" xfId="2160"/>
    <cellStyle name="T_KhaoNha(3-2005)_KhaiToan-k0-1" xfId="2158"/>
    <cellStyle name="T_Luong MNTD" xfId="2215"/>
    <cellStyle name="T_LuongA1" xfId="2217"/>
    <cellStyle name="T_Lương t4,5" xfId="2216"/>
    <cellStyle name="T_mat-TH" xfId="2218"/>
    <cellStyle name="T_mau TH" xfId="2219"/>
    <cellStyle name="T_mau TH_Book1" xfId="2220"/>
    <cellStyle name="T_mau TH_Cau21m+TH" xfId="2221"/>
    <cellStyle name="T_mau TH_CongK14+150" xfId="2222"/>
    <cellStyle name="T_mau TH_K219+950" xfId="2223"/>
    <cellStyle name="T_mau TH_KL den nay" xfId="2225"/>
    <cellStyle name="T_mau TH_khaitoan" xfId="2224"/>
    <cellStyle name="T_mau TH_mat" xfId="2226"/>
    <cellStyle name="T_mau TH_Mat duong" xfId="2227"/>
    <cellStyle name="T_mau TH_NEN + MAT" xfId="2228"/>
    <cellStyle name="T_mau TH_Nen duong+TH" xfId="2229"/>
    <cellStyle name="T_mau TH_PA1" xfId="2230"/>
    <cellStyle name="T_mau TH_TH" xfId="2231"/>
    <cellStyle name="T_mau TH_TH-" xfId="2232"/>
    <cellStyle name="T_mau TH_van chan - tram tau sua @1" xfId="2233"/>
    <cellStyle name="T_mau TH_Vi du tinh du toan" xfId="2234"/>
    <cellStyle name="T_mau TH_Vua Xi Mang" xfId="2235"/>
    <cellStyle name="T_N.Khat-SuaLong" xfId="2236"/>
    <cellStyle name="T_N.Khat-SuaLong_NEN + MAT" xfId="2237"/>
    <cellStyle name="T_N.Khat-SuaLong_Nen duong+TH" xfId="2238"/>
    <cellStyle name="T_N.Khat-SuaLong_Vua Xi Mang" xfId="2239"/>
    <cellStyle name="T_NC" xfId="2240"/>
    <cellStyle name="T_NEN + MAT" xfId="2241"/>
    <cellStyle name="T_Nen duong+TH" xfId="2242"/>
    <cellStyle name="T_phu bieu Chan Son" xfId="2243"/>
    <cellStyle name="T_phu bieu Chan Son 2" xfId="2244"/>
    <cellStyle name="T_phu bieu Chan Son_BIEU TỔNG CHIÊM HÓA 2017" xfId="2245"/>
    <cellStyle name="T_phu bieu Chan Son_BIEU TỔNG CHIÊM HÓA 2018" xfId="2246"/>
    <cellStyle name="T_phu bieu Chan Son_BIEU TRINH CUOI CUNG TRUNG" xfId="2247"/>
    <cellStyle name="T_phu bieu Chan Son_Dự án đắng ký năm 2019" xfId="2248"/>
    <cellStyle name="T_phu bieu Chan Son_qhoach Chiem Hoa TRUNG 227" xfId="2249"/>
    <cellStyle name="T_Phu luc" xfId="2250"/>
    <cellStyle name="T_QH cac cong trinh Phi NN" xfId="2251"/>
    <cellStyle name="T_SO KE TOAN 2005 + Chi tiet" xfId="2252"/>
    <cellStyle name="T_sosanh gui tinh 21-2cuc" xfId="2253"/>
    <cellStyle name="T_ta xi lang 02" xfId="2254"/>
    <cellStyle name="T_Thau DL.M An gói 3 chính thức" xfId="2255"/>
    <cellStyle name="T_Theo doi NT" xfId="2256"/>
    <cellStyle name="T_THKL" xfId="2257"/>
    <cellStyle name="T_THKL_Book1" xfId="2258"/>
    <cellStyle name="T_THKL_Cau21m+TH" xfId="2259"/>
    <cellStyle name="T_THKL_K219+950" xfId="2260"/>
    <cellStyle name="T_THKL_KL den nay" xfId="2262"/>
    <cellStyle name="T_THKL_KhaiToan-k0-1" xfId="2261"/>
    <cellStyle name="T_THKL_Mat duong" xfId="2263"/>
    <cellStyle name="T_THKL_mat+TH" xfId="2264"/>
    <cellStyle name="T_THKL_NEN + MAT" xfId="2265"/>
    <cellStyle name="T_THKL_Nen duong+TH" xfId="2266"/>
    <cellStyle name="T_THKL_Nen+TH" xfId="2267"/>
    <cellStyle name="T_THKL_Nen2" xfId="2268"/>
    <cellStyle name="T_THKL_Sheet1" xfId="2269"/>
    <cellStyle name="T_THKL_Tong hop" xfId="2277"/>
    <cellStyle name="T_THKL_TH" xfId="2270"/>
    <cellStyle name="T_THKL_TH_1" xfId="2271"/>
    <cellStyle name="T_THKL_Tham Tra L3" xfId="2272"/>
    <cellStyle name="T_THKL_Thon Dang Con" xfId="2273"/>
    <cellStyle name="T_THKL_Thon n­uoc mat" xfId="2274"/>
    <cellStyle name="T_THKL_Thon n­uoc mat-GPMB" xfId="2275"/>
    <cellStyle name="T_THKL_TH-sua" xfId="2276"/>
    <cellStyle name="T_THKL_Vua Xi Mang" xfId="2278"/>
    <cellStyle name="T_th-tgiam" xfId="2279"/>
    <cellStyle name="T_Trung 1" xfId="2280"/>
    <cellStyle name="T_Trung 1_NEN + MAT" xfId="2281"/>
    <cellStyle name="T_Trung 1_Nen duong+TH" xfId="2282"/>
    <cellStyle name="T_Trung 1_Vi du tinh du toan" xfId="2283"/>
    <cellStyle name="T_Trung 1_Vua Xi Mang" xfId="2284"/>
    <cellStyle name="T_van chan - tram tau sua @1" xfId="2285"/>
    <cellStyle name="T_Van Yen1" xfId="2286"/>
    <cellStyle name="T_VANCHAN" xfId="2287"/>
    <cellStyle name="T_Vi du tinh du toan" xfId="2288"/>
    <cellStyle name="T_Vua Xi Mang" xfId="2289"/>
    <cellStyle name="T_YB-VL-K3-K5+629" xfId="2290"/>
    <cellStyle name="tde" xfId="2291"/>
    <cellStyle name="Text Indent A" xfId="2292"/>
    <cellStyle name="Text Indent B" xfId="2293"/>
    <cellStyle name="Text Indent C" xfId="2294"/>
    <cellStyle name="Tien1" xfId="2307"/>
    <cellStyle name="Tieu_de_2" xfId="2308"/>
    <cellStyle name="Title 2" xfId="2309"/>
    <cellStyle name="Total 2" xfId="2310"/>
    <cellStyle name="Total 2 2" xfId="2311"/>
    <cellStyle name="th" xfId="2295"/>
    <cellStyle name="þ_x001d_ð¤_x000c_¯þ_x0014__x000d_¨þU_x0001_À_x0004_ _x0015__x000f__x0001__x0001_" xfId="2296"/>
    <cellStyle name="þ_x001d_ð·_x000c_æþ'_x000d_ßþU_x0001_Ø_x0005_ü_x0014__x0007__x0001__x0001_" xfId="2297"/>
    <cellStyle name="þ_x001d_ð·_x000c_æþ'_x000d_ßþU_x0001_Ø_x0005_ü_x0014__x0007__x0001__x0001_ 2" xfId="2298"/>
    <cellStyle name="þ_x001d_ðÇ%Uý—&amp;Hý9_x0008_Ÿ s&#10;_x0007__x0001__x0001_" xfId="2299"/>
    <cellStyle name="þ_x001d_ðÇ%Uý—&amp;Hý9_x0008_Ÿ s&#10;_x0007__x0001__x0001_ 2" xfId="2300"/>
    <cellStyle name="þ_x001d_ðÇ%Uý—&amp;Hý9_x0008_Ÿ s&#10;_x0007__x0001__x0001_ 3" xfId="2301"/>
    <cellStyle name="þ_x001d_ðÇ%Uý—&amp;Hý9_x0008_Ÿ s&#10;_x0007__x0001__x0001_ 4" xfId="2302"/>
    <cellStyle name="þ_x001d_ðÇ%Uý—&amp;Hý9_x0008_Ÿ s&#10;_x0007__x0001__x0001_ 5" xfId="2303"/>
    <cellStyle name="þ_x001d_ðÇ%Uý—&amp;Hý9_x0008_Ÿ s&#10;_x0007__x0001__x0001_ 6" xfId="2304"/>
    <cellStyle name="þ_x001d_ðÇ%Uý—&amp;Hý9_x0008_Ÿ s&#10;_x0007__x0001__x0001_ 7" xfId="2305"/>
    <cellStyle name="þ_x001d_ðK_x000c_Fý_x001b__x000d_9ýU_x0001_Ð_x0008_¦)_x0007__x0001__x0001_" xfId="2306"/>
    <cellStyle name="Valuta (0)_CALPREZZ" xfId="2312"/>
    <cellStyle name="Valuta_ PESO ELETTR." xfId="2313"/>
    <cellStyle name="VANG1" xfId="2314"/>
    <cellStyle name="viet" xfId="2315"/>
    <cellStyle name="viet2" xfId="2316"/>
    <cellStyle name="VLB-GTKÕ" xfId="2317"/>
    <cellStyle name="vn time 10" xfId="2318"/>
    <cellStyle name="Vn Time 13" xfId="2319"/>
    <cellStyle name="Vn Time 14" xfId="2320"/>
    <cellStyle name="vnbo" xfId="2321"/>
    <cellStyle name="vntxt1" xfId="2327"/>
    <cellStyle name="vntxt1 2" xfId="2328"/>
    <cellStyle name="vntxt2" xfId="2329"/>
    <cellStyle name="vnhead1" xfId="2322"/>
    <cellStyle name="vnhead2" xfId="2323"/>
    <cellStyle name="vnhead3" xfId="2324"/>
    <cellStyle name="vnhead3 2" xfId="2325"/>
    <cellStyle name="vnhead4" xfId="2326"/>
    <cellStyle name="Währung [0]_UXO VII" xfId="2331"/>
    <cellStyle name="Währung_UXO VII" xfId="2332"/>
    <cellStyle name="Walutowy [0]_Invoices2001Slovakia" xfId="2333"/>
    <cellStyle name="Walutowy_Invoices2001Slovakia" xfId="2334"/>
    <cellStyle name="Warning Text 2" xfId="2335"/>
    <cellStyle name="Warning Text 2 2" xfId="2336"/>
    <cellStyle name="xuan" xfId="2337"/>
    <cellStyle name=" [0.00]_ Att. 1- Cover" xfId="2369"/>
    <cellStyle name="_ Att. 1- Cover" xfId="2370"/>
    <cellStyle name="?_ Att. 1- Cover" xfId="2371"/>
    <cellStyle name="똿뗦먛귟 [0.00]_PRODUCT DETAIL Q1" xfId="2338"/>
    <cellStyle name="똿뗦먛귟_PRODUCT DETAIL Q1" xfId="2339"/>
    <cellStyle name="믅됞 [0.00]_PRODUCT DETAIL Q1" xfId="2340"/>
    <cellStyle name="믅됞_PRODUCT DETAIL Q1" xfId="2341"/>
    <cellStyle name="백분율_95" xfId="2342"/>
    <cellStyle name="뷭?_BOOKSHIP" xfId="2343"/>
    <cellStyle name="안건회계법인" xfId="2344"/>
    <cellStyle name="콤마 [ - 유형1" xfId="2348"/>
    <cellStyle name="콤마 [ - 유형2" xfId="2349"/>
    <cellStyle name="콤마 [ - 유형3" xfId="2350"/>
    <cellStyle name="콤마 [ - 유형4" xfId="2351"/>
    <cellStyle name="콤마 [ - 유형5" xfId="2352"/>
    <cellStyle name="콤마 [ - 유형6" xfId="2353"/>
    <cellStyle name="콤마 [ - 유형7" xfId="2354"/>
    <cellStyle name="콤마 [ - 유형8" xfId="2355"/>
    <cellStyle name="콤마 [0]_ 비목별 월별기술 " xfId="2356"/>
    <cellStyle name="콤마_ 비목별 월별기술 " xfId="2357"/>
    <cellStyle name="통화 [0]_1202" xfId="2358"/>
    <cellStyle name="통화_1202" xfId="2359"/>
    <cellStyle name="표준_(정보부문)월별인원계획" xfId="2360"/>
    <cellStyle name="一般_00Q3902REV.1" xfId="2345"/>
    <cellStyle name="千分位[0]_00Q3902REV.1" xfId="2346"/>
    <cellStyle name="千分位_00Q3902REV.1" xfId="2347"/>
    <cellStyle name="桁区切り [0.00]_BQ" xfId="2361"/>
    <cellStyle name="桁区切り_Bo Bridge" xfId="2362"/>
    <cellStyle name="標準_2110-5" xfId="2363"/>
    <cellStyle name="貨幣 [0]_00Q3902REV.1" xfId="2364"/>
    <cellStyle name="貨幣[0]_BRE" xfId="2365"/>
    <cellStyle name="貨幣_00Q3902REV.1" xfId="2366"/>
    <cellStyle name="通貨 [0.00]_CONC-1.xls グラフ 1" xfId="2367"/>
    <cellStyle name="通貨_CONC-1.xls グラフ 1" xfId="2368"/>
  </cellStyles>
  <dxfs count="8">
    <dxf>
      <font>
        <color auto="1"/>
      </font>
    </dxf>
    <dxf>
      <font>
        <color indexed="9"/>
      </font>
    </dxf>
    <dxf>
      <font>
        <color auto="1"/>
      </font>
    </dxf>
    <dxf>
      <font>
        <color indexed="9"/>
      </font>
    </dxf>
    <dxf>
      <font>
        <color auto="1"/>
      </font>
    </dxf>
    <dxf>
      <font>
        <color indexed="9"/>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QUY%20HOACH%20HAM%20YEN\16.%2026-4\BIEU%20QH%20HAM%20YEN%202020-2030%20(KEM%20TT%20VA%20NQ)%202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wnloads\1.%20Bi&#7875;u%20v&#224;%20b&#225;o%20c&#225;o%20thuy&#7871;t%20minh\2.%20BIEU%20QH%20HAM%20YEN%202020-20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wnloads\LONG\BIEU%20QH%20HAM%20YEN%202020-2030%20(KEM%20TT%20VA%20NQ)%202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1 NQ"/>
      <sheetName val="B2 NQ"/>
      <sheetName val="B3 NQ"/>
      <sheetName val="B1 TT"/>
      <sheetName val="B2 TT"/>
      <sheetName val="B3 TT"/>
      <sheetName val="B01"/>
      <sheetName val="B02"/>
      <sheetName val="B03"/>
      <sheetName val="B04"/>
      <sheetName val="B05"/>
      <sheetName val="B10"/>
      <sheetName val="B10 CC"/>
      <sheetName val="B11"/>
      <sheetName val="B12"/>
      <sheetName val="1.TT_TYEN"/>
      <sheetName val="2.N_MUC"/>
      <sheetName val="3.B_COC"/>
      <sheetName val="4.T_LONG"/>
      <sheetName val="5.BI_XA"/>
      <sheetName val="6.T_HOA"/>
      <sheetName val="7.T_SON"/>
      <sheetName val="8.M_HUONG"/>
      <sheetName val="9.M_DAN"/>
      <sheetName val="10.M_KHUONG"/>
      <sheetName val="11.P_LUU"/>
      <sheetName val="12.T_THANH"/>
      <sheetName val="13.Y_THUAN"/>
      <sheetName val="14.BA_XA"/>
      <sheetName val="15.Y_LAM"/>
      <sheetName val="16.Y_PHU"/>
      <sheetName val="17.D_NINH"/>
      <sheetName val="18.H_DUC"/>
    </sheetNames>
    <sheetDataSet>
      <sheetData sheetId="0"/>
      <sheetData sheetId="1"/>
      <sheetData sheetId="2"/>
      <sheetData sheetId="3"/>
      <sheetData sheetId="4"/>
      <sheetData sheetId="5"/>
      <sheetData sheetId="6">
        <row r="9">
          <cell r="D9">
            <v>3836.3400000000006</v>
          </cell>
        </row>
        <row r="10">
          <cell r="D10">
            <v>3145.13</v>
          </cell>
        </row>
        <row r="11">
          <cell r="D11">
            <v>3224.99</v>
          </cell>
        </row>
        <row r="12">
          <cell r="D12">
            <v>14762.749999999998</v>
          </cell>
        </row>
        <row r="13">
          <cell r="D13">
            <v>8794.18</v>
          </cell>
        </row>
        <row r="14">
          <cell r="D14">
            <v>5559.73</v>
          </cell>
        </row>
        <row r="15">
          <cell r="D15">
            <v>47938.42</v>
          </cell>
        </row>
        <row r="16">
          <cell r="D16">
            <v>752.94999999999993</v>
          </cell>
        </row>
        <row r="17">
          <cell r="D17">
            <v>19.36</v>
          </cell>
        </row>
        <row r="19">
          <cell r="D19">
            <v>5.98</v>
          </cell>
        </row>
        <row r="20">
          <cell r="D20">
            <v>2</v>
          </cell>
        </row>
        <row r="21">
          <cell r="D21">
            <v>0</v>
          </cell>
        </row>
        <row r="22">
          <cell r="D22">
            <v>0</v>
          </cell>
        </row>
        <row r="23">
          <cell r="D23">
            <v>14.89</v>
          </cell>
        </row>
        <row r="24">
          <cell r="D24">
            <v>16.240000000000002</v>
          </cell>
        </row>
        <row r="25">
          <cell r="D25">
            <v>25.349999999999998</v>
          </cell>
        </row>
        <row r="26">
          <cell r="D26">
            <v>247.43</v>
          </cell>
        </row>
        <row r="27">
          <cell r="D27">
            <v>1533.1500000000003</v>
          </cell>
        </row>
        <row r="28">
          <cell r="D28">
            <v>985.79</v>
          </cell>
        </row>
        <row r="29">
          <cell r="D29">
            <v>293.82999999999993</v>
          </cell>
        </row>
        <row r="30">
          <cell r="D30">
            <v>107.46999999999998</v>
          </cell>
        </row>
        <row r="31">
          <cell r="D31">
            <v>0.59000000000000008</v>
          </cell>
        </row>
        <row r="32">
          <cell r="D32">
            <v>28.75</v>
          </cell>
        </row>
        <row r="33">
          <cell r="D33">
            <v>7.4600000000000017</v>
          </cell>
        </row>
        <row r="34">
          <cell r="D34">
            <v>70.87</v>
          </cell>
        </row>
        <row r="35">
          <cell r="D35">
            <v>26.96</v>
          </cell>
        </row>
        <row r="36">
          <cell r="D36">
            <v>0</v>
          </cell>
        </row>
        <row r="37">
          <cell r="D37">
            <v>0</v>
          </cell>
        </row>
        <row r="38">
          <cell r="D38">
            <v>11.430000000000001</v>
          </cell>
        </row>
        <row r="39">
          <cell r="D39">
            <v>3.9200000000000004</v>
          </cell>
        </row>
        <row r="40">
          <cell r="D40">
            <v>0</v>
          </cell>
        </row>
        <row r="41">
          <cell r="D41">
            <v>2.2600000000000002</v>
          </cell>
        </row>
        <row r="42">
          <cell r="D42">
            <v>1056.55</v>
          </cell>
        </row>
        <row r="43">
          <cell r="D43">
            <v>52.2</v>
          </cell>
        </row>
        <row r="44">
          <cell r="D44">
            <v>18.990000000000002</v>
          </cell>
        </row>
        <row r="45">
          <cell r="D45">
            <v>0.26</v>
          </cell>
        </row>
        <row r="46">
          <cell r="D46">
            <v>0</v>
          </cell>
        </row>
        <row r="47">
          <cell r="D47">
            <v>1.93</v>
          </cell>
        </row>
        <row r="48">
          <cell r="D48">
            <v>146.5</v>
          </cell>
        </row>
        <row r="49">
          <cell r="D49">
            <v>31.61</v>
          </cell>
        </row>
        <row r="50">
          <cell r="D50">
            <v>0</v>
          </cell>
        </row>
        <row r="51">
          <cell r="D51">
            <v>0.38</v>
          </cell>
        </row>
        <row r="52">
          <cell r="D52">
            <v>1.64</v>
          </cell>
        </row>
        <row r="53">
          <cell r="D53">
            <v>1556.5100000000002</v>
          </cell>
        </row>
        <row r="54">
          <cell r="D54">
            <v>0</v>
          </cell>
        </row>
        <row r="55">
          <cell r="D55">
            <v>0</v>
          </cell>
        </row>
        <row r="56">
          <cell r="D56">
            <v>448.08000000000004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 NQ"/>
      <sheetName val="B2 NQ"/>
      <sheetName val="B3 NQ"/>
      <sheetName val="B1 TT"/>
      <sheetName val="B2 TT"/>
      <sheetName val="B3 TT"/>
      <sheetName val="B01"/>
      <sheetName val="B02"/>
      <sheetName val="B03"/>
      <sheetName val="B04"/>
      <sheetName val="B05"/>
      <sheetName val="B10"/>
      <sheetName val="B10 CC"/>
      <sheetName val="B11"/>
      <sheetName val="B12"/>
      <sheetName val="1.TT_TYEN"/>
      <sheetName val="2.N_MUC"/>
      <sheetName val="3.B_COC"/>
      <sheetName val="4.T_LONG"/>
      <sheetName val="5.BI_XA"/>
      <sheetName val="6.T_HOA"/>
      <sheetName val="7.T_SON"/>
      <sheetName val="8.M_HUONG"/>
      <sheetName val="9.M_DAN"/>
      <sheetName val="10.M_KHUONG"/>
      <sheetName val="11.P_LUU"/>
      <sheetName val="12.T_THANH"/>
      <sheetName val="13.Y_THUAN"/>
      <sheetName val="14.BA_XA"/>
      <sheetName val="15.Y_LAM"/>
      <sheetName val="16.Y_PHU"/>
      <sheetName val="17.D_NINH"/>
      <sheetName val="18.H_DU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Q10">
            <v>33.630000000000003</v>
          </cell>
        </row>
        <row r="11">
          <cell r="Q11">
            <v>31.25</v>
          </cell>
        </row>
        <row r="14">
          <cell r="Q14">
            <v>37.230000000000004</v>
          </cell>
        </row>
        <row r="15">
          <cell r="Q15">
            <v>78.834999999999994</v>
          </cell>
        </row>
        <row r="16">
          <cell r="Q16">
            <v>0</v>
          </cell>
        </row>
        <row r="17">
          <cell r="Q17">
            <v>0</v>
          </cell>
        </row>
        <row r="18">
          <cell r="F18">
            <v>0</v>
          </cell>
          <cell r="J18">
            <v>0</v>
          </cell>
          <cell r="K18">
            <v>130.69999999999999</v>
          </cell>
          <cell r="O18">
            <v>0</v>
          </cell>
          <cell r="P18">
            <v>0</v>
          </cell>
          <cell r="Q18">
            <v>51.66</v>
          </cell>
        </row>
        <row r="19">
          <cell r="Q19">
            <v>1.95</v>
          </cell>
        </row>
        <row r="61">
          <cell r="G61">
            <v>115.35</v>
          </cell>
          <cell r="H61">
            <v>0.49000000000000021</v>
          </cell>
          <cell r="J61">
            <v>3.6999999999999957</v>
          </cell>
          <cell r="K61">
            <v>788.99499999999989</v>
          </cell>
          <cell r="L61">
            <v>0</v>
          </cell>
          <cell r="M61">
            <v>0</v>
          </cell>
          <cell r="N61">
            <v>1777.93</v>
          </cell>
          <cell r="O61">
            <v>91.77</v>
          </cell>
          <cell r="P61">
            <v>0</v>
          </cell>
          <cell r="R61">
            <v>12.08</v>
          </cell>
          <cell r="S61">
            <v>1.8199999999999998</v>
          </cell>
          <cell r="T61">
            <v>0</v>
          </cell>
          <cell r="U61">
            <v>0</v>
          </cell>
          <cell r="V61">
            <v>0</v>
          </cell>
          <cell r="W61">
            <v>38.07</v>
          </cell>
          <cell r="X61">
            <v>11.780000000000001</v>
          </cell>
          <cell r="Y61">
            <v>0</v>
          </cell>
          <cell r="Z61">
            <v>210.005</v>
          </cell>
          <cell r="AA61">
            <v>167.08</v>
          </cell>
          <cell r="AB61">
            <v>7.12</v>
          </cell>
          <cell r="AC61">
            <v>12.574999999999999</v>
          </cell>
          <cell r="AD61">
            <v>0.13</v>
          </cell>
          <cell r="AE61">
            <v>5.34</v>
          </cell>
          <cell r="AF61">
            <v>4.3100000000000005</v>
          </cell>
          <cell r="AG61">
            <v>10.780000000000001</v>
          </cell>
          <cell r="AH61">
            <v>0.04</v>
          </cell>
          <cell r="AI61">
            <v>0</v>
          </cell>
          <cell r="AJ61">
            <v>1</v>
          </cell>
          <cell r="AK61">
            <v>1.63</v>
          </cell>
          <cell r="AL61">
            <v>0</v>
          </cell>
          <cell r="AM61">
            <v>0</v>
          </cell>
          <cell r="AN61">
            <v>0.12</v>
          </cell>
          <cell r="AO61">
            <v>0</v>
          </cell>
          <cell r="AP61">
            <v>119.36999999999999</v>
          </cell>
          <cell r="AQ61">
            <v>9.32</v>
          </cell>
          <cell r="AR61">
            <v>0</v>
          </cell>
          <cell r="AS61">
            <v>0</v>
          </cell>
          <cell r="AT61">
            <v>2.62</v>
          </cell>
          <cell r="AU61">
            <v>11.24</v>
          </cell>
          <cell r="AV61">
            <v>0</v>
          </cell>
          <cell r="AW61">
            <v>0</v>
          </cell>
          <cell r="AX61">
            <v>5.38</v>
          </cell>
          <cell r="AY61">
            <v>1.24</v>
          </cell>
          <cell r="AZ61">
            <v>65.58</v>
          </cell>
          <cell r="BA61">
            <v>0</v>
          </cell>
          <cell r="BB61">
            <v>0</v>
          </cell>
          <cell r="BC61">
            <v>10.55</v>
          </cell>
        </row>
      </sheetData>
      <sheetData sheetId="16">
        <row r="10">
          <cell r="Q10">
            <v>6.08</v>
          </cell>
        </row>
        <row r="11">
          <cell r="Q11">
            <v>5.0600000000000005</v>
          </cell>
        </row>
        <row r="14">
          <cell r="Q14">
            <v>1.36</v>
          </cell>
        </row>
        <row r="15">
          <cell r="Q15">
            <v>8.9099999999999984</v>
          </cell>
        </row>
        <row r="16">
          <cell r="Q16">
            <v>0</v>
          </cell>
        </row>
        <row r="17">
          <cell r="Q17">
            <v>0</v>
          </cell>
        </row>
        <row r="18">
          <cell r="F18">
            <v>0</v>
          </cell>
          <cell r="J18">
            <v>0</v>
          </cell>
          <cell r="K18">
            <v>0</v>
          </cell>
          <cell r="O18">
            <v>0</v>
          </cell>
          <cell r="P18">
            <v>0</v>
          </cell>
          <cell r="Q18">
            <v>2.82</v>
          </cell>
        </row>
        <row r="19">
          <cell r="Q19">
            <v>0.1</v>
          </cell>
        </row>
        <row r="61">
          <cell r="G61">
            <v>148.54</v>
          </cell>
          <cell r="H61">
            <v>28.12</v>
          </cell>
          <cell r="J61">
            <v>56.660000000000004</v>
          </cell>
          <cell r="K61">
            <v>255.6</v>
          </cell>
          <cell r="L61">
            <v>0</v>
          </cell>
          <cell r="M61">
            <v>0</v>
          </cell>
          <cell r="N61">
            <v>757.15</v>
          </cell>
          <cell r="O61">
            <v>25.669999999999998</v>
          </cell>
          <cell r="P61">
            <v>10.94</v>
          </cell>
          <cell r="R61">
            <v>0</v>
          </cell>
          <cell r="S61">
            <v>0.1</v>
          </cell>
          <cell r="T61">
            <v>0</v>
          </cell>
          <cell r="U61">
            <v>0</v>
          </cell>
          <cell r="V61">
            <v>0</v>
          </cell>
          <cell r="W61">
            <v>1.73</v>
          </cell>
          <cell r="X61">
            <v>2</v>
          </cell>
          <cell r="Y61">
            <v>1.28</v>
          </cell>
          <cell r="Z61">
            <v>59.939999999999991</v>
          </cell>
          <cell r="AA61">
            <v>38.699999999999996</v>
          </cell>
          <cell r="AB61">
            <v>15</v>
          </cell>
          <cell r="AC61">
            <v>0.44</v>
          </cell>
          <cell r="AD61">
            <v>0.03</v>
          </cell>
          <cell r="AE61">
            <v>1.61</v>
          </cell>
          <cell r="AF61">
            <v>0.41</v>
          </cell>
          <cell r="AG61">
            <v>1.74</v>
          </cell>
          <cell r="AH61">
            <v>0.72</v>
          </cell>
          <cell r="AI61">
            <v>0</v>
          </cell>
          <cell r="AJ61">
            <v>0</v>
          </cell>
          <cell r="AK61">
            <v>1.29</v>
          </cell>
          <cell r="AL61">
            <v>0.48000000000000004</v>
          </cell>
          <cell r="AM61">
            <v>0</v>
          </cell>
          <cell r="AN61">
            <v>0.02</v>
          </cell>
          <cell r="AO61">
            <v>42.28</v>
          </cell>
          <cell r="AP61">
            <v>0</v>
          </cell>
          <cell r="AQ61">
            <v>0.42000000000000004</v>
          </cell>
          <cell r="AR61">
            <v>0</v>
          </cell>
          <cell r="AS61">
            <v>0</v>
          </cell>
          <cell r="AT61">
            <v>0</v>
          </cell>
          <cell r="AU61">
            <v>11.94</v>
          </cell>
          <cell r="AV61">
            <v>0</v>
          </cell>
          <cell r="AW61">
            <v>0</v>
          </cell>
          <cell r="AX61">
            <v>0.7</v>
          </cell>
          <cell r="AY61">
            <v>0</v>
          </cell>
          <cell r="AZ61">
            <v>22.01</v>
          </cell>
          <cell r="BA61">
            <v>0</v>
          </cell>
          <cell r="BB61">
            <v>0</v>
          </cell>
          <cell r="BC61">
            <v>2.29</v>
          </cell>
        </row>
      </sheetData>
      <sheetData sheetId="17">
        <row r="10">
          <cell r="Q10">
            <v>4.38</v>
          </cell>
        </row>
        <row r="11">
          <cell r="Q11">
            <v>3.65</v>
          </cell>
        </row>
        <row r="14">
          <cell r="Q14">
            <v>4.3</v>
          </cell>
        </row>
        <row r="15">
          <cell r="Q15">
            <v>7.8599999999999994</v>
          </cell>
        </row>
        <row r="16">
          <cell r="Q16">
            <v>0</v>
          </cell>
        </row>
        <row r="17">
          <cell r="Q17">
            <v>0</v>
          </cell>
        </row>
        <row r="18">
          <cell r="F18">
            <v>0</v>
          </cell>
          <cell r="J18">
            <v>0</v>
          </cell>
          <cell r="K18">
            <v>24</v>
          </cell>
          <cell r="O18">
            <v>0</v>
          </cell>
          <cell r="P18">
            <v>0</v>
          </cell>
          <cell r="Q18">
            <v>18.060000000000002</v>
          </cell>
        </row>
        <row r="19">
          <cell r="Q19">
            <v>0.1</v>
          </cell>
        </row>
        <row r="61">
          <cell r="G61">
            <v>114.41999999999999</v>
          </cell>
          <cell r="H61">
            <v>32.630000000000003</v>
          </cell>
          <cell r="J61">
            <v>55.730000000000004</v>
          </cell>
          <cell r="K61">
            <v>391.82</v>
          </cell>
          <cell r="L61">
            <v>48.74</v>
          </cell>
          <cell r="M61">
            <v>0</v>
          </cell>
          <cell r="N61">
            <v>2018.4500000000003</v>
          </cell>
          <cell r="O61">
            <v>38.43</v>
          </cell>
          <cell r="P61">
            <v>8.42</v>
          </cell>
          <cell r="R61">
            <v>0</v>
          </cell>
          <cell r="S61">
            <v>0.1</v>
          </cell>
          <cell r="T61">
            <v>0</v>
          </cell>
          <cell r="U61">
            <v>0</v>
          </cell>
          <cell r="V61">
            <v>0</v>
          </cell>
          <cell r="W61">
            <v>1.7000000000000002</v>
          </cell>
          <cell r="X61">
            <v>4</v>
          </cell>
          <cell r="Y61">
            <v>8.56</v>
          </cell>
          <cell r="Z61">
            <v>51.81</v>
          </cell>
          <cell r="AA61">
            <v>42.76</v>
          </cell>
          <cell r="AB61">
            <v>0.81</v>
          </cell>
          <cell r="AC61">
            <v>1.42</v>
          </cell>
          <cell r="AD61">
            <v>0</v>
          </cell>
          <cell r="AE61">
            <v>0.86</v>
          </cell>
          <cell r="AF61">
            <v>0.11</v>
          </cell>
          <cell r="AG61">
            <v>3.4299999999999997</v>
          </cell>
          <cell r="AH61">
            <v>1.78</v>
          </cell>
          <cell r="AI61">
            <v>0</v>
          </cell>
          <cell r="AJ61">
            <v>0</v>
          </cell>
          <cell r="AK61">
            <v>0.64</v>
          </cell>
          <cell r="AL61">
            <v>2.5</v>
          </cell>
          <cell r="AM61">
            <v>0</v>
          </cell>
          <cell r="AN61">
            <v>0.02</v>
          </cell>
          <cell r="AO61">
            <v>38.51</v>
          </cell>
          <cell r="AP61">
            <v>0</v>
          </cell>
          <cell r="AQ61">
            <v>1.99</v>
          </cell>
          <cell r="AR61">
            <v>0</v>
          </cell>
          <cell r="AS61">
            <v>0</v>
          </cell>
          <cell r="AT61">
            <v>0</v>
          </cell>
          <cell r="AU61">
            <v>3.4800000000000004</v>
          </cell>
          <cell r="AV61">
            <v>0</v>
          </cell>
          <cell r="AW61">
            <v>0</v>
          </cell>
          <cell r="AX61">
            <v>0</v>
          </cell>
          <cell r="AY61">
            <v>0</v>
          </cell>
          <cell r="AZ61">
            <v>33.840000000000003</v>
          </cell>
          <cell r="BA61">
            <v>0</v>
          </cell>
          <cell r="BB61">
            <v>0</v>
          </cell>
          <cell r="BC61">
            <v>1.86</v>
          </cell>
        </row>
      </sheetData>
      <sheetData sheetId="18">
        <row r="10">
          <cell r="Q10">
            <v>5.21</v>
          </cell>
        </row>
        <row r="11">
          <cell r="Q11">
            <v>2.4</v>
          </cell>
        </row>
        <row r="14">
          <cell r="Q14">
            <v>1.5499999999999998</v>
          </cell>
        </row>
        <row r="15">
          <cell r="Q15">
            <v>10.879999999999999</v>
          </cell>
        </row>
        <row r="16">
          <cell r="Q16">
            <v>0</v>
          </cell>
        </row>
        <row r="17">
          <cell r="Q17">
            <v>0</v>
          </cell>
        </row>
        <row r="18">
          <cell r="F18">
            <v>0</v>
          </cell>
          <cell r="J18">
            <v>0</v>
          </cell>
          <cell r="K18">
            <v>0</v>
          </cell>
          <cell r="O18">
            <v>0</v>
          </cell>
          <cell r="P18">
            <v>0</v>
          </cell>
          <cell r="Q18">
            <v>234.26999999999998</v>
          </cell>
        </row>
        <row r="19">
          <cell r="Q19">
            <v>0.38</v>
          </cell>
        </row>
        <row r="61">
          <cell r="G61">
            <v>201.07</v>
          </cell>
          <cell r="H61">
            <v>62.819999999999993</v>
          </cell>
          <cell r="J61">
            <v>79.05</v>
          </cell>
          <cell r="K61">
            <v>418.37</v>
          </cell>
          <cell r="L61">
            <v>298.16000000000003</v>
          </cell>
          <cell r="M61">
            <v>0</v>
          </cell>
          <cell r="N61">
            <v>3672.96</v>
          </cell>
          <cell r="O61">
            <v>42.489999999999995</v>
          </cell>
          <cell r="P61">
            <v>0</v>
          </cell>
          <cell r="R61">
            <v>0</v>
          </cell>
          <cell r="S61">
            <v>0.1</v>
          </cell>
          <cell r="T61">
            <v>0</v>
          </cell>
          <cell r="U61">
            <v>0</v>
          </cell>
          <cell r="V61">
            <v>0</v>
          </cell>
          <cell r="W61">
            <v>2.2400000000000002</v>
          </cell>
          <cell r="X61">
            <v>1.55</v>
          </cell>
          <cell r="Y61">
            <v>179</v>
          </cell>
          <cell r="Z61">
            <v>89</v>
          </cell>
          <cell r="AA61">
            <v>66.05</v>
          </cell>
          <cell r="AB61">
            <v>10.16</v>
          </cell>
          <cell r="AC61">
            <v>4.2</v>
          </cell>
          <cell r="AD61">
            <v>0.03</v>
          </cell>
          <cell r="AE61">
            <v>1.5999999999999999</v>
          </cell>
          <cell r="AF61">
            <v>0.15</v>
          </cell>
          <cell r="AG61">
            <v>3.41</v>
          </cell>
          <cell r="AH61">
            <v>3.01</v>
          </cell>
          <cell r="AI61">
            <v>0</v>
          </cell>
          <cell r="AJ61">
            <v>0</v>
          </cell>
          <cell r="AK61">
            <v>0.39</v>
          </cell>
          <cell r="AL61">
            <v>0.42000000000000004</v>
          </cell>
          <cell r="AM61">
            <v>0</v>
          </cell>
          <cell r="AN61">
            <v>0.2</v>
          </cell>
          <cell r="AO61">
            <v>67.98</v>
          </cell>
          <cell r="AP61">
            <v>0</v>
          </cell>
          <cell r="AQ61">
            <v>0.33999999999999997</v>
          </cell>
          <cell r="AR61">
            <v>0</v>
          </cell>
          <cell r="AS61">
            <v>0</v>
          </cell>
          <cell r="AT61">
            <v>0.21000000000000002</v>
          </cell>
          <cell r="AU61">
            <v>11.629999999999999</v>
          </cell>
          <cell r="AV61">
            <v>123.18</v>
          </cell>
          <cell r="AW61">
            <v>0</v>
          </cell>
          <cell r="AX61">
            <v>0</v>
          </cell>
          <cell r="AY61">
            <v>0</v>
          </cell>
          <cell r="AZ61">
            <v>37.49</v>
          </cell>
          <cell r="BA61">
            <v>0</v>
          </cell>
          <cell r="BB61">
            <v>0</v>
          </cell>
          <cell r="BC61">
            <v>0</v>
          </cell>
        </row>
      </sheetData>
      <sheetData sheetId="19">
        <row r="10">
          <cell r="Q10">
            <v>7.05</v>
          </cell>
        </row>
        <row r="11">
          <cell r="Q11">
            <v>3.8499999999999996</v>
          </cell>
        </row>
        <row r="14">
          <cell r="Q14">
            <v>19.12</v>
          </cell>
        </row>
        <row r="15">
          <cell r="Q15">
            <v>11.18</v>
          </cell>
        </row>
        <row r="16">
          <cell r="Q16">
            <v>0</v>
          </cell>
        </row>
        <row r="17">
          <cell r="Q17">
            <v>0</v>
          </cell>
        </row>
        <row r="18">
          <cell r="F18">
            <v>0</v>
          </cell>
          <cell r="J18">
            <v>0</v>
          </cell>
          <cell r="K18">
            <v>0</v>
          </cell>
          <cell r="O18">
            <v>0</v>
          </cell>
          <cell r="P18">
            <v>0</v>
          </cell>
          <cell r="Q18">
            <v>36.489999999999995</v>
          </cell>
        </row>
        <row r="19">
          <cell r="Q19">
            <v>0.1</v>
          </cell>
        </row>
        <row r="61">
          <cell r="G61">
            <v>139.58000000000001</v>
          </cell>
          <cell r="H61">
            <v>46.12</v>
          </cell>
          <cell r="J61">
            <v>339.96</v>
          </cell>
          <cell r="K61">
            <v>351.81</v>
          </cell>
          <cell r="L61">
            <v>160.27000000000001</v>
          </cell>
          <cell r="M61">
            <v>0</v>
          </cell>
          <cell r="N61">
            <v>1301.26</v>
          </cell>
          <cell r="O61">
            <v>13.8</v>
          </cell>
          <cell r="P61">
            <v>5</v>
          </cell>
          <cell r="R61">
            <v>42.8</v>
          </cell>
          <cell r="S61">
            <v>0.2</v>
          </cell>
          <cell r="T61">
            <v>0</v>
          </cell>
          <cell r="U61">
            <v>0</v>
          </cell>
          <cell r="V61">
            <v>0</v>
          </cell>
          <cell r="W61">
            <v>1.43</v>
          </cell>
          <cell r="X61">
            <v>13.85</v>
          </cell>
          <cell r="Y61">
            <v>0</v>
          </cell>
          <cell r="Z61">
            <v>81.38</v>
          </cell>
          <cell r="AA61">
            <v>58.92</v>
          </cell>
          <cell r="AB61">
            <v>13.83</v>
          </cell>
          <cell r="AC61">
            <v>6.0000000000000005E-2</v>
          </cell>
          <cell r="AD61">
            <v>0.04</v>
          </cell>
          <cell r="AE61">
            <v>1.37</v>
          </cell>
          <cell r="AF61">
            <v>0.21</v>
          </cell>
          <cell r="AG61">
            <v>2.2400000000000002</v>
          </cell>
          <cell r="AH61">
            <v>4.3</v>
          </cell>
          <cell r="AI61">
            <v>0</v>
          </cell>
          <cell r="AJ61">
            <v>0</v>
          </cell>
          <cell r="AK61">
            <v>0.41</v>
          </cell>
          <cell r="AL61">
            <v>0</v>
          </cell>
          <cell r="AM61">
            <v>0</v>
          </cell>
          <cell r="AN61">
            <v>0.48000000000000004</v>
          </cell>
          <cell r="AO61">
            <v>70.44</v>
          </cell>
          <cell r="AP61">
            <v>0</v>
          </cell>
          <cell r="AQ61">
            <v>0.54</v>
          </cell>
          <cell r="AR61">
            <v>0</v>
          </cell>
          <cell r="AS61">
            <v>0</v>
          </cell>
          <cell r="AT61">
            <v>1.6199999999999999</v>
          </cell>
          <cell r="AU61">
            <v>8</v>
          </cell>
          <cell r="AV61">
            <v>1.37</v>
          </cell>
          <cell r="AW61">
            <v>0</v>
          </cell>
          <cell r="AX61">
            <v>0</v>
          </cell>
          <cell r="AY61">
            <v>0.02</v>
          </cell>
          <cell r="AZ61">
            <v>90.78</v>
          </cell>
          <cell r="BA61">
            <v>0</v>
          </cell>
          <cell r="BB61">
            <v>0</v>
          </cell>
          <cell r="BC61">
            <v>6.04</v>
          </cell>
        </row>
      </sheetData>
      <sheetData sheetId="20">
        <row r="10">
          <cell r="Q10">
            <v>7.45</v>
          </cell>
        </row>
        <row r="11">
          <cell r="Q11">
            <v>5.49</v>
          </cell>
        </row>
        <row r="14">
          <cell r="Q14">
            <v>13.150000000000002</v>
          </cell>
        </row>
        <row r="15">
          <cell r="Q15">
            <v>19.010000000000002</v>
          </cell>
        </row>
        <row r="16">
          <cell r="Q16">
            <v>0</v>
          </cell>
        </row>
        <row r="17">
          <cell r="Q17">
            <v>0</v>
          </cell>
        </row>
        <row r="18">
          <cell r="F18">
            <v>0</v>
          </cell>
          <cell r="J18">
            <v>0</v>
          </cell>
          <cell r="K18">
            <v>0</v>
          </cell>
          <cell r="O18">
            <v>0</v>
          </cell>
          <cell r="P18">
            <v>0</v>
          </cell>
          <cell r="Q18">
            <v>30.79</v>
          </cell>
        </row>
        <row r="19">
          <cell r="Q19">
            <v>1.78</v>
          </cell>
        </row>
        <row r="61">
          <cell r="G61">
            <v>139.60999999999999</v>
          </cell>
          <cell r="H61">
            <v>87.800000000000011</v>
          </cell>
          <cell r="J61">
            <v>210.62</v>
          </cell>
          <cell r="K61">
            <v>683.71</v>
          </cell>
          <cell r="L61">
            <v>0</v>
          </cell>
          <cell r="M61">
            <v>0</v>
          </cell>
          <cell r="N61">
            <v>1756.28</v>
          </cell>
          <cell r="O61">
            <v>55.97</v>
          </cell>
          <cell r="P61">
            <v>7</v>
          </cell>
          <cell r="R61">
            <v>0</v>
          </cell>
          <cell r="S61">
            <v>0.44000000000000006</v>
          </cell>
          <cell r="T61">
            <v>0</v>
          </cell>
          <cell r="U61">
            <v>0</v>
          </cell>
          <cell r="V61">
            <v>0</v>
          </cell>
          <cell r="W61">
            <v>2.5099999999999998</v>
          </cell>
          <cell r="X61">
            <v>4.1500000000000004</v>
          </cell>
          <cell r="Y61">
            <v>36.93</v>
          </cell>
          <cell r="Z61">
            <v>134.80999999999997</v>
          </cell>
          <cell r="AA61">
            <v>72.349999999999994</v>
          </cell>
          <cell r="AB61">
            <v>40.279999999999994</v>
          </cell>
          <cell r="AC61">
            <v>6.7200000000000006</v>
          </cell>
          <cell r="AD61">
            <v>0.02</v>
          </cell>
          <cell r="AE61">
            <v>2.39</v>
          </cell>
          <cell r="AF61">
            <v>0.32</v>
          </cell>
          <cell r="AG61">
            <v>7.45</v>
          </cell>
          <cell r="AH61">
            <v>4.9300000000000006</v>
          </cell>
          <cell r="AI61">
            <v>0</v>
          </cell>
          <cell r="AJ61">
            <v>0</v>
          </cell>
          <cell r="AK61">
            <v>0.35</v>
          </cell>
          <cell r="AL61">
            <v>0</v>
          </cell>
          <cell r="AM61">
            <v>0</v>
          </cell>
          <cell r="AN61">
            <v>0.02</v>
          </cell>
          <cell r="AO61">
            <v>116.3</v>
          </cell>
          <cell r="AP61">
            <v>0</v>
          </cell>
          <cell r="AQ61">
            <v>0.75000000000000011</v>
          </cell>
          <cell r="AR61">
            <v>0</v>
          </cell>
          <cell r="AS61">
            <v>0</v>
          </cell>
          <cell r="AT61">
            <v>0.22</v>
          </cell>
          <cell r="AU61">
            <v>11.87</v>
          </cell>
          <cell r="AV61">
            <v>0</v>
          </cell>
          <cell r="AW61">
            <v>0</v>
          </cell>
          <cell r="AX61">
            <v>0</v>
          </cell>
          <cell r="AY61">
            <v>0.19</v>
          </cell>
          <cell r="AZ61">
            <v>118.47</v>
          </cell>
          <cell r="BA61">
            <v>0</v>
          </cell>
          <cell r="BB61">
            <v>0</v>
          </cell>
          <cell r="BC61">
            <v>32.130000000000003</v>
          </cell>
        </row>
      </sheetData>
      <sheetData sheetId="21">
        <row r="10">
          <cell r="Q10">
            <v>18.350000000000001</v>
          </cell>
        </row>
        <row r="11">
          <cell r="Q11">
            <v>15.120000000000001</v>
          </cell>
        </row>
        <row r="14">
          <cell r="Q14">
            <v>16.71</v>
          </cell>
        </row>
        <row r="15">
          <cell r="Q15">
            <v>58.86</v>
          </cell>
        </row>
        <row r="16">
          <cell r="Q16">
            <v>0</v>
          </cell>
        </row>
        <row r="17">
          <cell r="Q17">
            <v>0</v>
          </cell>
        </row>
        <row r="18">
          <cell r="F18">
            <v>0</v>
          </cell>
          <cell r="J18">
            <v>0</v>
          </cell>
          <cell r="K18">
            <v>20.7</v>
          </cell>
          <cell r="O18">
            <v>0</v>
          </cell>
          <cell r="P18">
            <v>0</v>
          </cell>
          <cell r="Q18">
            <v>57.72</v>
          </cell>
        </row>
        <row r="19">
          <cell r="Q19">
            <v>5.0999999999999996</v>
          </cell>
        </row>
        <row r="59">
          <cell r="X59">
            <v>1.52</v>
          </cell>
        </row>
        <row r="61">
          <cell r="G61">
            <v>249.92000000000002</v>
          </cell>
          <cell r="H61">
            <v>12.969999999999999</v>
          </cell>
          <cell r="J61">
            <v>162.35999999999999</v>
          </cell>
          <cell r="K61">
            <v>696.37</v>
          </cell>
          <cell r="L61">
            <v>0</v>
          </cell>
          <cell r="M61">
            <v>0</v>
          </cell>
          <cell r="N61">
            <v>2329.1</v>
          </cell>
          <cell r="O61">
            <v>79.800000000000011</v>
          </cell>
          <cell r="P61">
            <v>0</v>
          </cell>
          <cell r="R61">
            <v>0</v>
          </cell>
          <cell r="S61">
            <v>0.1</v>
          </cell>
          <cell r="T61">
            <v>0</v>
          </cell>
          <cell r="U61">
            <v>0</v>
          </cell>
          <cell r="V61">
            <v>0</v>
          </cell>
          <cell r="W61">
            <v>15.860000000000001</v>
          </cell>
          <cell r="X61">
            <v>25.219999999999995</v>
          </cell>
          <cell r="Y61">
            <v>35.81</v>
          </cell>
          <cell r="Z61">
            <v>166.97999999999996</v>
          </cell>
          <cell r="AA61">
            <v>86.47999999999999</v>
          </cell>
          <cell r="AB61">
            <v>57.66</v>
          </cell>
          <cell r="AC61">
            <v>11.14</v>
          </cell>
          <cell r="AD61">
            <v>0.06</v>
          </cell>
          <cell r="AE61">
            <v>2.3199999999999998</v>
          </cell>
          <cell r="AF61">
            <v>0.32</v>
          </cell>
          <cell r="AG61">
            <v>4.17</v>
          </cell>
          <cell r="AH61">
            <v>3.71</v>
          </cell>
          <cell r="AI61">
            <v>0</v>
          </cell>
          <cell r="AJ61">
            <v>0</v>
          </cell>
          <cell r="AK61">
            <v>1.1200000000000001</v>
          </cell>
          <cell r="AL61">
            <v>0.13</v>
          </cell>
          <cell r="AM61">
            <v>0</v>
          </cell>
          <cell r="AN61">
            <v>10.09</v>
          </cell>
          <cell r="AO61">
            <v>100.48</v>
          </cell>
          <cell r="AP61">
            <v>0</v>
          </cell>
          <cell r="AQ61">
            <v>1.35</v>
          </cell>
          <cell r="AR61">
            <v>0</v>
          </cell>
          <cell r="AS61">
            <v>0</v>
          </cell>
          <cell r="AT61">
            <v>0.5</v>
          </cell>
          <cell r="AU61">
            <v>22.56</v>
          </cell>
          <cell r="AV61">
            <v>18.77</v>
          </cell>
          <cell r="AW61">
            <v>0</v>
          </cell>
          <cell r="AX61">
            <v>1</v>
          </cell>
          <cell r="AY61">
            <v>0</v>
          </cell>
          <cell r="AZ61">
            <v>136.47999999999999</v>
          </cell>
          <cell r="BA61">
            <v>0</v>
          </cell>
          <cell r="BB61">
            <v>0</v>
          </cell>
          <cell r="BC61">
            <v>0</v>
          </cell>
        </row>
      </sheetData>
      <sheetData sheetId="22">
        <row r="10">
          <cell r="Q10">
            <v>6.2700000000000005</v>
          </cell>
        </row>
        <row r="11">
          <cell r="Q11">
            <v>5.07</v>
          </cell>
        </row>
        <row r="14">
          <cell r="Q14">
            <v>2.9800000000000004</v>
          </cell>
        </row>
        <row r="15">
          <cell r="Q15">
            <v>6.9699999999999989</v>
          </cell>
        </row>
        <row r="16">
          <cell r="Q16">
            <v>0</v>
          </cell>
        </row>
        <row r="17">
          <cell r="Q17">
            <v>0</v>
          </cell>
        </row>
        <row r="18">
          <cell r="F18">
            <v>0</v>
          </cell>
          <cell r="J18">
            <v>0</v>
          </cell>
          <cell r="K18">
            <v>22.2</v>
          </cell>
          <cell r="O18">
            <v>0</v>
          </cell>
          <cell r="P18">
            <v>0</v>
          </cell>
          <cell r="Q18">
            <v>3.66</v>
          </cell>
        </row>
        <row r="19">
          <cell r="Q19">
            <v>0.1</v>
          </cell>
        </row>
        <row r="61">
          <cell r="G61">
            <v>362.65000000000003</v>
          </cell>
          <cell r="H61">
            <v>11.219999999999999</v>
          </cell>
          <cell r="J61">
            <v>174.8</v>
          </cell>
          <cell r="K61">
            <v>520.73</v>
          </cell>
          <cell r="L61">
            <v>1479.4</v>
          </cell>
          <cell r="M61">
            <v>0</v>
          </cell>
          <cell r="N61">
            <v>3625.87</v>
          </cell>
          <cell r="O61">
            <v>25.38</v>
          </cell>
          <cell r="P61">
            <v>3</v>
          </cell>
          <cell r="R61">
            <v>0</v>
          </cell>
          <cell r="S61">
            <v>0.1</v>
          </cell>
          <cell r="T61">
            <v>0</v>
          </cell>
          <cell r="U61">
            <v>0</v>
          </cell>
          <cell r="V61">
            <v>0</v>
          </cell>
          <cell r="W61">
            <v>1.2100000000000002</v>
          </cell>
          <cell r="X61">
            <v>1.5</v>
          </cell>
          <cell r="Y61">
            <v>0</v>
          </cell>
          <cell r="Z61">
            <v>90.280000000000015</v>
          </cell>
          <cell r="AA61">
            <v>60.88</v>
          </cell>
          <cell r="AB61">
            <v>17.649999999999999</v>
          </cell>
          <cell r="AC61">
            <v>1.22</v>
          </cell>
          <cell r="AD61">
            <v>0.02</v>
          </cell>
          <cell r="AE61">
            <v>1.1200000000000001</v>
          </cell>
          <cell r="AF61">
            <v>0.39</v>
          </cell>
          <cell r="AG61">
            <v>5.74</v>
          </cell>
          <cell r="AH61">
            <v>2.52</v>
          </cell>
          <cell r="AI61">
            <v>0</v>
          </cell>
          <cell r="AJ61">
            <v>0</v>
          </cell>
          <cell r="AK61">
            <v>0.74</v>
          </cell>
          <cell r="AL61">
            <v>0.37</v>
          </cell>
          <cell r="AM61">
            <v>0</v>
          </cell>
          <cell r="AN61">
            <v>0.1</v>
          </cell>
          <cell r="AO61">
            <v>77.11999999999999</v>
          </cell>
          <cell r="AP61">
            <v>0</v>
          </cell>
          <cell r="AQ61">
            <v>0.49</v>
          </cell>
          <cell r="AR61">
            <v>0</v>
          </cell>
          <cell r="AS61">
            <v>0</v>
          </cell>
          <cell r="AT61">
            <v>0.05</v>
          </cell>
          <cell r="AU61">
            <v>7.3199999999999994</v>
          </cell>
          <cell r="AV61">
            <v>0</v>
          </cell>
          <cell r="AW61">
            <v>0</v>
          </cell>
          <cell r="AX61">
            <v>0</v>
          </cell>
          <cell r="AY61">
            <v>0</v>
          </cell>
          <cell r="AZ61">
            <v>58.24</v>
          </cell>
          <cell r="BA61">
            <v>0</v>
          </cell>
          <cell r="BB61">
            <v>0</v>
          </cell>
          <cell r="BC61">
            <v>0</v>
          </cell>
        </row>
      </sheetData>
      <sheetData sheetId="23">
        <row r="10">
          <cell r="Q10">
            <v>5.6900000000000013</v>
          </cell>
        </row>
        <row r="11">
          <cell r="Q11">
            <v>5.2900000000000009</v>
          </cell>
        </row>
        <row r="14">
          <cell r="Q14">
            <v>1.9499999999999997</v>
          </cell>
        </row>
        <row r="15">
          <cell r="Q15">
            <v>9.11</v>
          </cell>
        </row>
        <row r="16">
          <cell r="Q16">
            <v>0</v>
          </cell>
        </row>
        <row r="17">
          <cell r="Q17">
            <v>0</v>
          </cell>
        </row>
        <row r="18">
          <cell r="F18">
            <v>0</v>
          </cell>
          <cell r="J18">
            <v>0</v>
          </cell>
          <cell r="K18">
            <v>162.6</v>
          </cell>
          <cell r="O18">
            <v>0</v>
          </cell>
          <cell r="P18">
            <v>0</v>
          </cell>
          <cell r="Q18">
            <v>9.3800000000000008</v>
          </cell>
        </row>
        <row r="19">
          <cell r="Q19">
            <v>0.17</v>
          </cell>
        </row>
        <row r="61">
          <cell r="G61">
            <v>119.07</v>
          </cell>
          <cell r="H61">
            <v>17</v>
          </cell>
          <cell r="J61">
            <v>181.49</v>
          </cell>
          <cell r="K61">
            <v>973.75</v>
          </cell>
          <cell r="L61">
            <v>514.30999999999995</v>
          </cell>
          <cell r="M61">
            <v>0</v>
          </cell>
          <cell r="N61">
            <v>1139.78</v>
          </cell>
          <cell r="O61">
            <v>27.569999999999997</v>
          </cell>
          <cell r="P61">
            <v>0</v>
          </cell>
          <cell r="R61">
            <v>0</v>
          </cell>
          <cell r="S61">
            <v>0.1</v>
          </cell>
          <cell r="T61">
            <v>0</v>
          </cell>
          <cell r="U61">
            <v>0</v>
          </cell>
          <cell r="V61">
            <v>0</v>
          </cell>
          <cell r="W61">
            <v>1.97</v>
          </cell>
          <cell r="X61">
            <v>1.5</v>
          </cell>
          <cell r="Y61">
            <v>0</v>
          </cell>
          <cell r="Z61">
            <v>46.06</v>
          </cell>
          <cell r="AA61">
            <v>32.69</v>
          </cell>
          <cell r="AB61">
            <v>5.55</v>
          </cell>
          <cell r="AC61">
            <v>2.65</v>
          </cell>
          <cell r="AD61">
            <v>3.0000000000000002E-2</v>
          </cell>
          <cell r="AE61">
            <v>0.71</v>
          </cell>
          <cell r="AF61">
            <v>0.11</v>
          </cell>
          <cell r="AG61">
            <v>2.91</v>
          </cell>
          <cell r="AH61">
            <v>1.2</v>
          </cell>
          <cell r="AI61">
            <v>0</v>
          </cell>
          <cell r="AJ61">
            <v>0</v>
          </cell>
          <cell r="AK61">
            <v>0.20999999999999996</v>
          </cell>
          <cell r="AL61">
            <v>0</v>
          </cell>
          <cell r="AM61">
            <v>0</v>
          </cell>
          <cell r="AN61">
            <v>5.0199999999999996</v>
          </cell>
          <cell r="AO61">
            <v>59.04</v>
          </cell>
          <cell r="AP61">
            <v>0</v>
          </cell>
          <cell r="AQ61">
            <v>0.78</v>
          </cell>
          <cell r="AR61">
            <v>0</v>
          </cell>
          <cell r="AS61">
            <v>0</v>
          </cell>
          <cell r="AT61">
            <v>0.66</v>
          </cell>
          <cell r="AU61">
            <v>4.88</v>
          </cell>
          <cell r="AV61">
            <v>0</v>
          </cell>
          <cell r="AW61">
            <v>0</v>
          </cell>
          <cell r="AX61">
            <v>0</v>
          </cell>
          <cell r="AY61">
            <v>0</v>
          </cell>
          <cell r="AZ61">
            <v>77.91</v>
          </cell>
          <cell r="BA61">
            <v>0</v>
          </cell>
          <cell r="BB61">
            <v>0</v>
          </cell>
          <cell r="BC61">
            <v>9.7099999999999991</v>
          </cell>
        </row>
      </sheetData>
      <sheetData sheetId="24">
        <row r="10">
          <cell r="Q10">
            <v>2.85</v>
          </cell>
        </row>
        <row r="11">
          <cell r="Q11">
            <v>1.6800000000000002</v>
          </cell>
        </row>
        <row r="14">
          <cell r="Q14">
            <v>1.7200000000000002</v>
          </cell>
        </row>
        <row r="15">
          <cell r="Q15">
            <v>10.249999999999998</v>
          </cell>
        </row>
        <row r="16">
          <cell r="Q16">
            <v>0</v>
          </cell>
        </row>
        <row r="17">
          <cell r="Q17">
            <v>0</v>
          </cell>
        </row>
        <row r="18">
          <cell r="F18">
            <v>0</v>
          </cell>
          <cell r="J18">
            <v>0</v>
          </cell>
          <cell r="K18">
            <v>136.30000000000001</v>
          </cell>
          <cell r="O18">
            <v>0</v>
          </cell>
          <cell r="P18">
            <v>0</v>
          </cell>
          <cell r="Q18">
            <v>4.5999999999999996</v>
          </cell>
        </row>
        <row r="19">
          <cell r="Q19">
            <v>0.15</v>
          </cell>
        </row>
        <row r="61">
          <cell r="G61">
            <v>74.559999999999988</v>
          </cell>
          <cell r="H61">
            <v>12.55</v>
          </cell>
          <cell r="J61">
            <v>197.62</v>
          </cell>
          <cell r="K61">
            <v>1082.83</v>
          </cell>
          <cell r="L61">
            <v>598.01</v>
          </cell>
          <cell r="M61">
            <v>0</v>
          </cell>
          <cell r="N61">
            <v>677.83</v>
          </cell>
          <cell r="O61">
            <v>10.719999999999999</v>
          </cell>
          <cell r="P61">
            <v>0</v>
          </cell>
          <cell r="R61">
            <v>0</v>
          </cell>
          <cell r="S61">
            <v>0.18</v>
          </cell>
          <cell r="T61">
            <v>0</v>
          </cell>
          <cell r="U61">
            <v>0</v>
          </cell>
          <cell r="V61">
            <v>0</v>
          </cell>
          <cell r="W61">
            <v>2.5499999999999998</v>
          </cell>
          <cell r="X61">
            <v>1.5</v>
          </cell>
          <cell r="Y61">
            <v>0</v>
          </cell>
          <cell r="Z61">
            <v>50.800000000000004</v>
          </cell>
          <cell r="AA61">
            <v>39.82</v>
          </cell>
          <cell r="AB61">
            <v>1.92</v>
          </cell>
          <cell r="AC61">
            <v>1.84</v>
          </cell>
          <cell r="AD61">
            <v>0.03</v>
          </cell>
          <cell r="AE61">
            <v>1.36</v>
          </cell>
          <cell r="AF61">
            <v>0.18</v>
          </cell>
          <cell r="AG61">
            <v>3.7199999999999998</v>
          </cell>
          <cell r="AH61">
            <v>1.31</v>
          </cell>
          <cell r="AI61">
            <v>0</v>
          </cell>
          <cell r="AJ61">
            <v>0</v>
          </cell>
          <cell r="AK61">
            <v>0.62</v>
          </cell>
          <cell r="AL61">
            <v>0</v>
          </cell>
          <cell r="AM61">
            <v>0</v>
          </cell>
          <cell r="AN61">
            <v>0.02</v>
          </cell>
          <cell r="AO61">
            <v>49.73</v>
          </cell>
          <cell r="AP61">
            <v>0</v>
          </cell>
          <cell r="AQ61">
            <v>0.32</v>
          </cell>
          <cell r="AR61">
            <v>0.05</v>
          </cell>
          <cell r="AS61">
            <v>0</v>
          </cell>
          <cell r="AT61">
            <v>0</v>
          </cell>
          <cell r="AU61">
            <v>6.22</v>
          </cell>
          <cell r="AV61">
            <v>0</v>
          </cell>
          <cell r="AW61">
            <v>0</v>
          </cell>
          <cell r="AX61">
            <v>0</v>
          </cell>
          <cell r="AY61">
            <v>0</v>
          </cell>
          <cell r="AZ61">
            <v>64.790000000000006</v>
          </cell>
          <cell r="BA61">
            <v>0</v>
          </cell>
          <cell r="BB61">
            <v>0</v>
          </cell>
          <cell r="BC61">
            <v>43.78</v>
          </cell>
        </row>
      </sheetData>
      <sheetData sheetId="25">
        <row r="10">
          <cell r="Q10">
            <v>11.41</v>
          </cell>
        </row>
        <row r="11">
          <cell r="Q11">
            <v>9.5400000000000009</v>
          </cell>
        </row>
        <row r="14">
          <cell r="Q14">
            <v>11.45</v>
          </cell>
        </row>
        <row r="15">
          <cell r="Q15">
            <v>32.230000000000004</v>
          </cell>
        </row>
        <row r="16">
          <cell r="Q16">
            <v>0.96</v>
          </cell>
        </row>
        <row r="17">
          <cell r="Q17">
            <v>0.6</v>
          </cell>
        </row>
        <row r="18">
          <cell r="F18">
            <v>0</v>
          </cell>
          <cell r="J18">
            <v>0</v>
          </cell>
          <cell r="K18">
            <v>14.5</v>
          </cell>
          <cell r="O18">
            <v>0</v>
          </cell>
          <cell r="P18">
            <v>0</v>
          </cell>
          <cell r="Q18">
            <v>22.66</v>
          </cell>
        </row>
        <row r="19">
          <cell r="Q19">
            <v>0.85000000000000009</v>
          </cell>
        </row>
        <row r="61">
          <cell r="G61">
            <v>287.27</v>
          </cell>
          <cell r="H61">
            <v>40.330000000000005</v>
          </cell>
          <cell r="J61">
            <v>215.42000000000002</v>
          </cell>
          <cell r="K61">
            <v>2588.23</v>
          </cell>
          <cell r="L61">
            <v>987.5</v>
          </cell>
          <cell r="M61">
            <v>2062.7000000000003</v>
          </cell>
          <cell r="N61">
            <v>2272.7200000000003</v>
          </cell>
          <cell r="O61">
            <v>40.549999999999997</v>
          </cell>
          <cell r="P61">
            <v>0</v>
          </cell>
          <cell r="R61">
            <v>0</v>
          </cell>
          <cell r="S61">
            <v>0.1</v>
          </cell>
          <cell r="T61">
            <v>0</v>
          </cell>
          <cell r="U61">
            <v>0</v>
          </cell>
          <cell r="V61">
            <v>0</v>
          </cell>
          <cell r="W61">
            <v>10.52</v>
          </cell>
          <cell r="X61">
            <v>7.05</v>
          </cell>
          <cell r="Y61">
            <v>22.3</v>
          </cell>
          <cell r="Z61">
            <v>105.39000000000001</v>
          </cell>
          <cell r="AA61">
            <v>72.709999999999994</v>
          </cell>
          <cell r="AB61">
            <v>11.63</v>
          </cell>
          <cell r="AC61">
            <v>6.86</v>
          </cell>
          <cell r="AD61">
            <v>0.01</v>
          </cell>
          <cell r="AE61">
            <v>1.55</v>
          </cell>
          <cell r="AF61">
            <v>0.31999999999999995</v>
          </cell>
          <cell r="AG61">
            <v>8.52</v>
          </cell>
          <cell r="AH61">
            <v>3.29</v>
          </cell>
          <cell r="AI61">
            <v>0</v>
          </cell>
          <cell r="AJ61">
            <v>0</v>
          </cell>
          <cell r="AK61">
            <v>0.5</v>
          </cell>
          <cell r="AL61">
            <v>0.1</v>
          </cell>
          <cell r="AM61">
            <v>0</v>
          </cell>
          <cell r="AN61">
            <v>7.0000000000000007E-2</v>
          </cell>
          <cell r="AO61">
            <v>109.41</v>
          </cell>
          <cell r="AP61">
            <v>0</v>
          </cell>
          <cell r="AQ61">
            <v>0.86</v>
          </cell>
          <cell r="AR61">
            <v>0</v>
          </cell>
          <cell r="AS61">
            <v>0</v>
          </cell>
          <cell r="AT61">
            <v>0</v>
          </cell>
          <cell r="AU61">
            <v>16.509999999999998</v>
          </cell>
          <cell r="AV61">
            <v>0</v>
          </cell>
          <cell r="AW61">
            <v>0</v>
          </cell>
          <cell r="AX61">
            <v>1</v>
          </cell>
          <cell r="AY61">
            <v>0</v>
          </cell>
          <cell r="AZ61">
            <v>95.78</v>
          </cell>
          <cell r="BA61">
            <v>0</v>
          </cell>
          <cell r="BB61">
            <v>0</v>
          </cell>
          <cell r="BC61">
            <v>0</v>
          </cell>
        </row>
      </sheetData>
      <sheetData sheetId="26">
        <row r="10">
          <cell r="Q10">
            <v>3.96</v>
          </cell>
        </row>
        <row r="11">
          <cell r="Q11">
            <v>2.66</v>
          </cell>
        </row>
        <row r="14">
          <cell r="Q14">
            <v>23.11</v>
          </cell>
        </row>
        <row r="15">
          <cell r="Q15">
            <v>42.760000000000005</v>
          </cell>
        </row>
        <row r="16">
          <cell r="Q16">
            <v>0</v>
          </cell>
        </row>
        <row r="17">
          <cell r="Q17">
            <v>0</v>
          </cell>
        </row>
        <row r="18">
          <cell r="F18">
            <v>0</v>
          </cell>
          <cell r="J18">
            <v>0</v>
          </cell>
          <cell r="K18">
            <v>44.6</v>
          </cell>
          <cell r="O18">
            <v>0</v>
          </cell>
          <cell r="P18">
            <v>0</v>
          </cell>
          <cell r="Q18">
            <v>56.89</v>
          </cell>
        </row>
        <row r="19">
          <cell r="Q19">
            <v>3.6999999999999997</v>
          </cell>
        </row>
        <row r="61">
          <cell r="G61">
            <v>192.19</v>
          </cell>
          <cell r="H61">
            <v>22.86</v>
          </cell>
          <cell r="J61">
            <v>488.32</v>
          </cell>
          <cell r="K61">
            <v>1367.73</v>
          </cell>
          <cell r="L61">
            <v>0</v>
          </cell>
          <cell r="M61">
            <v>0</v>
          </cell>
          <cell r="N61">
            <v>2287.58</v>
          </cell>
          <cell r="O61">
            <v>31.49</v>
          </cell>
          <cell r="P61">
            <v>18</v>
          </cell>
          <cell r="R61">
            <v>0</v>
          </cell>
          <cell r="S61">
            <v>0.1</v>
          </cell>
          <cell r="T61">
            <v>0</v>
          </cell>
          <cell r="U61">
            <v>0</v>
          </cell>
          <cell r="V61">
            <v>30</v>
          </cell>
          <cell r="W61">
            <v>7.6099999999999994</v>
          </cell>
          <cell r="X61">
            <v>46.679999999999993</v>
          </cell>
          <cell r="Y61">
            <v>65.84</v>
          </cell>
          <cell r="Z61">
            <v>164.51000000000005</v>
          </cell>
          <cell r="AA61">
            <v>83.32</v>
          </cell>
          <cell r="AB61">
            <v>47.75</v>
          </cell>
          <cell r="AC61">
            <v>10.96</v>
          </cell>
          <cell r="AD61">
            <v>0.02</v>
          </cell>
          <cell r="AE61">
            <v>2.1999999999999997</v>
          </cell>
          <cell r="AF61">
            <v>0.24</v>
          </cell>
          <cell r="AG61">
            <v>10.35</v>
          </cell>
          <cell r="AH61">
            <v>6.160000000000001</v>
          </cell>
          <cell r="AI61">
            <v>0</v>
          </cell>
          <cell r="AJ61">
            <v>0</v>
          </cell>
          <cell r="AK61">
            <v>3.5100000000000002</v>
          </cell>
          <cell r="AL61">
            <v>0</v>
          </cell>
          <cell r="AM61">
            <v>0</v>
          </cell>
          <cell r="AN61">
            <v>0.02</v>
          </cell>
          <cell r="AO61">
            <v>98.04</v>
          </cell>
          <cell r="AP61">
            <v>0</v>
          </cell>
          <cell r="AQ61">
            <v>2.98</v>
          </cell>
          <cell r="AR61">
            <v>0</v>
          </cell>
          <cell r="AS61">
            <v>0</v>
          </cell>
          <cell r="AT61">
            <v>0.22</v>
          </cell>
          <cell r="AU61">
            <v>26.05</v>
          </cell>
          <cell r="AV61">
            <v>0</v>
          </cell>
          <cell r="AW61">
            <v>0</v>
          </cell>
          <cell r="AX61">
            <v>0</v>
          </cell>
          <cell r="AY61">
            <v>0</v>
          </cell>
          <cell r="AZ61">
            <v>147.66</v>
          </cell>
          <cell r="BA61">
            <v>0</v>
          </cell>
          <cell r="BB61">
            <v>0</v>
          </cell>
          <cell r="BC61">
            <v>58.94</v>
          </cell>
        </row>
      </sheetData>
      <sheetData sheetId="27">
        <row r="10">
          <cell r="Q10">
            <v>13.129999999999999</v>
          </cell>
        </row>
        <row r="11">
          <cell r="Q11">
            <v>4.2699999999999996</v>
          </cell>
        </row>
        <row r="14">
          <cell r="Q14">
            <v>17.760000000000002</v>
          </cell>
        </row>
        <row r="15">
          <cell r="Q15">
            <v>38.9</v>
          </cell>
        </row>
        <row r="16">
          <cell r="Q16">
            <v>0</v>
          </cell>
        </row>
        <row r="17">
          <cell r="Q17">
            <v>7.0000000000000007E-2</v>
          </cell>
        </row>
        <row r="18">
          <cell r="F18">
            <v>0</v>
          </cell>
          <cell r="J18">
            <v>0</v>
          </cell>
          <cell r="K18">
            <v>190.9</v>
          </cell>
          <cell r="O18">
            <v>0</v>
          </cell>
          <cell r="P18">
            <v>0</v>
          </cell>
          <cell r="Q18">
            <v>20.68</v>
          </cell>
        </row>
        <row r="19">
          <cell r="Q19">
            <v>0.4</v>
          </cell>
        </row>
        <row r="61">
          <cell r="G61">
            <v>104.44</v>
          </cell>
          <cell r="H61">
            <v>54.25</v>
          </cell>
          <cell r="J61">
            <v>87.679999999999993</v>
          </cell>
          <cell r="K61">
            <v>1418.95</v>
          </cell>
          <cell r="L61">
            <v>0</v>
          </cell>
          <cell r="M61">
            <v>3496.3599999999997</v>
          </cell>
          <cell r="N61">
            <v>1899.12</v>
          </cell>
          <cell r="O61">
            <v>50.85</v>
          </cell>
          <cell r="P61">
            <v>0</v>
          </cell>
          <cell r="R61">
            <v>0</v>
          </cell>
          <cell r="S61">
            <v>0.1</v>
          </cell>
          <cell r="T61">
            <v>0</v>
          </cell>
          <cell r="U61">
            <v>0</v>
          </cell>
          <cell r="V61">
            <v>0</v>
          </cell>
          <cell r="W61">
            <v>2.44</v>
          </cell>
          <cell r="X61">
            <v>1.5</v>
          </cell>
          <cell r="Y61">
            <v>0</v>
          </cell>
          <cell r="Z61">
            <v>232.17999999999995</v>
          </cell>
          <cell r="AA61">
            <v>73.89</v>
          </cell>
          <cell r="AB61">
            <v>15.26</v>
          </cell>
          <cell r="AC61">
            <v>137</v>
          </cell>
          <cell r="AD61">
            <v>0.02</v>
          </cell>
          <cell r="AE61">
            <v>1.1099999999999999</v>
          </cell>
          <cell r="AF61">
            <v>0.1</v>
          </cell>
          <cell r="AG61">
            <v>2.9899999999999998</v>
          </cell>
          <cell r="AH61">
            <v>1.3599999999999999</v>
          </cell>
          <cell r="AI61">
            <v>0</v>
          </cell>
          <cell r="AJ61">
            <v>0</v>
          </cell>
          <cell r="AK61">
            <v>0.44999999999999996</v>
          </cell>
          <cell r="AL61">
            <v>0</v>
          </cell>
          <cell r="AM61">
            <v>0</v>
          </cell>
          <cell r="AN61">
            <v>0.02</v>
          </cell>
          <cell r="AO61">
            <v>54.46</v>
          </cell>
          <cell r="AP61">
            <v>0</v>
          </cell>
          <cell r="AQ61">
            <v>0.48000000000000009</v>
          </cell>
          <cell r="AR61">
            <v>0.13</v>
          </cell>
          <cell r="AS61">
            <v>0</v>
          </cell>
          <cell r="AT61">
            <v>0</v>
          </cell>
          <cell r="AU61">
            <v>2.6500000000000004</v>
          </cell>
          <cell r="AV61">
            <v>0</v>
          </cell>
          <cell r="AW61">
            <v>0</v>
          </cell>
          <cell r="AX61">
            <v>0</v>
          </cell>
          <cell r="AY61">
            <v>0</v>
          </cell>
          <cell r="AZ61">
            <v>77.45</v>
          </cell>
          <cell r="BA61">
            <v>0</v>
          </cell>
          <cell r="BB61">
            <v>0</v>
          </cell>
          <cell r="BC61">
            <v>12.78</v>
          </cell>
        </row>
      </sheetData>
      <sheetData sheetId="28">
        <row r="10">
          <cell r="Q10">
            <v>3.68</v>
          </cell>
        </row>
        <row r="11">
          <cell r="Q11">
            <v>2.02</v>
          </cell>
        </row>
        <row r="14">
          <cell r="Q14">
            <v>4.8099999999999996</v>
          </cell>
        </row>
        <row r="15">
          <cell r="Q15">
            <v>9.4699999999999989</v>
          </cell>
        </row>
        <row r="16">
          <cell r="Q16">
            <v>0</v>
          </cell>
        </row>
        <row r="17">
          <cell r="Q17">
            <v>0</v>
          </cell>
        </row>
        <row r="18">
          <cell r="F18">
            <v>0</v>
          </cell>
          <cell r="J18">
            <v>0</v>
          </cell>
          <cell r="K18">
            <v>39.4</v>
          </cell>
          <cell r="O18">
            <v>0</v>
          </cell>
          <cell r="P18">
            <v>0</v>
          </cell>
          <cell r="Q18">
            <v>17.86</v>
          </cell>
        </row>
        <row r="19">
          <cell r="Q19">
            <v>0.43</v>
          </cell>
        </row>
        <row r="61">
          <cell r="G61">
            <v>87.54</v>
          </cell>
          <cell r="H61">
            <v>32.620000000000005</v>
          </cell>
          <cell r="J61">
            <v>323.24</v>
          </cell>
          <cell r="K61">
            <v>598.55999999999995</v>
          </cell>
          <cell r="L61">
            <v>0</v>
          </cell>
          <cell r="M61">
            <v>0</v>
          </cell>
          <cell r="N61">
            <v>1066.22</v>
          </cell>
          <cell r="O61">
            <v>52.07</v>
          </cell>
          <cell r="P61">
            <v>0</v>
          </cell>
          <cell r="R61">
            <v>0</v>
          </cell>
          <cell r="S61">
            <v>0.05</v>
          </cell>
          <cell r="T61">
            <v>0</v>
          </cell>
          <cell r="U61">
            <v>0</v>
          </cell>
          <cell r="V61">
            <v>0</v>
          </cell>
          <cell r="W61">
            <v>1.3200000000000003</v>
          </cell>
          <cell r="X61">
            <v>1.66</v>
          </cell>
          <cell r="Y61">
            <v>0</v>
          </cell>
          <cell r="Z61">
            <v>66.03</v>
          </cell>
          <cell r="AA61">
            <v>45.959999999999994</v>
          </cell>
          <cell r="AB61">
            <v>11.39</v>
          </cell>
          <cell r="AC61">
            <v>2.96</v>
          </cell>
          <cell r="AD61">
            <v>0.05</v>
          </cell>
          <cell r="AE61">
            <v>0.44</v>
          </cell>
          <cell r="AF61">
            <v>0.21</v>
          </cell>
          <cell r="AG61">
            <v>3.6100000000000003</v>
          </cell>
          <cell r="AH61">
            <v>0.95</v>
          </cell>
          <cell r="AI61">
            <v>0</v>
          </cell>
          <cell r="AJ61">
            <v>0</v>
          </cell>
          <cell r="AK61">
            <v>0.45999999999999996</v>
          </cell>
          <cell r="AL61">
            <v>0</v>
          </cell>
          <cell r="AM61">
            <v>0</v>
          </cell>
          <cell r="AN61">
            <v>0.2</v>
          </cell>
          <cell r="AO61">
            <v>44.67</v>
          </cell>
          <cell r="AP61">
            <v>0</v>
          </cell>
          <cell r="AQ61">
            <v>0.78</v>
          </cell>
          <cell r="AR61">
            <v>0</v>
          </cell>
          <cell r="AS61">
            <v>0</v>
          </cell>
          <cell r="AT61">
            <v>1.08</v>
          </cell>
          <cell r="AU61">
            <v>3.41</v>
          </cell>
          <cell r="AV61">
            <v>0.24</v>
          </cell>
          <cell r="AW61">
            <v>0</v>
          </cell>
          <cell r="AX61">
            <v>0</v>
          </cell>
          <cell r="AY61">
            <v>0.04</v>
          </cell>
          <cell r="AZ61">
            <v>84.160000000000011</v>
          </cell>
          <cell r="BA61">
            <v>0</v>
          </cell>
          <cell r="BB61">
            <v>0</v>
          </cell>
          <cell r="BC61">
            <v>6.8</v>
          </cell>
        </row>
      </sheetData>
      <sheetData sheetId="29">
        <row r="10">
          <cell r="Q10">
            <v>2.0100000000000002</v>
          </cell>
        </row>
        <row r="11">
          <cell r="Q11">
            <v>1.1300000000000001</v>
          </cell>
        </row>
        <row r="14">
          <cell r="Q14">
            <v>2.36</v>
          </cell>
        </row>
        <row r="15">
          <cell r="Q15">
            <v>9.18</v>
          </cell>
        </row>
        <row r="16">
          <cell r="Q16">
            <v>1.1499999999999999</v>
          </cell>
        </row>
        <row r="17">
          <cell r="Q17">
            <v>0</v>
          </cell>
        </row>
        <row r="18">
          <cell r="F18">
            <v>0</v>
          </cell>
          <cell r="J18">
            <v>0</v>
          </cell>
          <cell r="K18">
            <v>108.4</v>
          </cell>
          <cell r="O18">
            <v>0</v>
          </cell>
          <cell r="P18">
            <v>1</v>
          </cell>
          <cell r="Q18">
            <v>12.870000000000001</v>
          </cell>
        </row>
        <row r="19">
          <cell r="Q19">
            <v>1</v>
          </cell>
        </row>
        <row r="61">
          <cell r="G61">
            <v>82.740000000000009</v>
          </cell>
          <cell r="H61">
            <v>4.78</v>
          </cell>
          <cell r="J61">
            <v>78.28</v>
          </cell>
          <cell r="K61">
            <v>833.13</v>
          </cell>
          <cell r="L61">
            <v>3098.94</v>
          </cell>
          <cell r="M61">
            <v>0</v>
          </cell>
          <cell r="N61">
            <v>8512.15</v>
          </cell>
          <cell r="O61">
            <v>19.28</v>
          </cell>
          <cell r="P61">
            <v>5</v>
          </cell>
          <cell r="R61">
            <v>0</v>
          </cell>
          <cell r="S61">
            <v>0.1</v>
          </cell>
          <cell r="T61">
            <v>0</v>
          </cell>
          <cell r="U61">
            <v>0</v>
          </cell>
          <cell r="V61">
            <v>0</v>
          </cell>
          <cell r="W61">
            <v>2.52</v>
          </cell>
          <cell r="X61">
            <v>2.36</v>
          </cell>
          <cell r="Y61">
            <v>0</v>
          </cell>
          <cell r="Z61">
            <v>70.81</v>
          </cell>
          <cell r="AA61">
            <v>58.69</v>
          </cell>
          <cell r="AB61">
            <v>1.05</v>
          </cell>
          <cell r="AC61">
            <v>2.6599999999999997</v>
          </cell>
          <cell r="AD61">
            <v>0.05</v>
          </cell>
          <cell r="AE61">
            <v>0.57999999999999996</v>
          </cell>
          <cell r="AF61">
            <v>0.42</v>
          </cell>
          <cell r="AG61">
            <v>3.84</v>
          </cell>
          <cell r="AH61">
            <v>1.77</v>
          </cell>
          <cell r="AI61">
            <v>0</v>
          </cell>
          <cell r="AJ61">
            <v>0</v>
          </cell>
          <cell r="AK61">
            <v>1.75</v>
          </cell>
          <cell r="AL61">
            <v>0</v>
          </cell>
          <cell r="AM61">
            <v>0</v>
          </cell>
          <cell r="AN61">
            <v>0.7</v>
          </cell>
          <cell r="AO61">
            <v>59.69</v>
          </cell>
          <cell r="AP61">
            <v>0</v>
          </cell>
          <cell r="AQ61">
            <v>1.4499999999999997</v>
          </cell>
          <cell r="AR61">
            <v>0</v>
          </cell>
          <cell r="AS61">
            <v>0</v>
          </cell>
          <cell r="AT61">
            <v>0.05</v>
          </cell>
          <cell r="AU61">
            <v>5.8800000000000008</v>
          </cell>
          <cell r="AV61">
            <v>1</v>
          </cell>
          <cell r="AW61">
            <v>0</v>
          </cell>
          <cell r="AX61">
            <v>0</v>
          </cell>
          <cell r="AY61">
            <v>0</v>
          </cell>
          <cell r="AZ61">
            <v>125.89</v>
          </cell>
          <cell r="BA61">
            <v>0</v>
          </cell>
          <cell r="BB61">
            <v>0</v>
          </cell>
          <cell r="BC61">
            <v>0</v>
          </cell>
        </row>
      </sheetData>
      <sheetData sheetId="30">
        <row r="10">
          <cell r="Q10">
            <v>17.11</v>
          </cell>
        </row>
        <row r="11">
          <cell r="Q11">
            <v>14.43</v>
          </cell>
        </row>
        <row r="14">
          <cell r="Q14">
            <v>15.139999999999999</v>
          </cell>
        </row>
        <row r="15">
          <cell r="Q15">
            <v>36.520000000000003</v>
          </cell>
        </row>
        <row r="16">
          <cell r="Q16">
            <v>2.4500000000000002</v>
          </cell>
        </row>
        <row r="17">
          <cell r="Q17">
            <v>0</v>
          </cell>
        </row>
        <row r="18">
          <cell r="F18">
            <v>0</v>
          </cell>
          <cell r="J18">
            <v>0</v>
          </cell>
          <cell r="K18">
            <v>34</v>
          </cell>
          <cell r="O18">
            <v>0</v>
          </cell>
          <cell r="P18">
            <v>3.6</v>
          </cell>
          <cell r="Q18">
            <v>24.599999999999998</v>
          </cell>
        </row>
        <row r="19">
          <cell r="Q19">
            <v>0.1</v>
          </cell>
        </row>
        <row r="61">
          <cell r="G61">
            <v>163.22</v>
          </cell>
          <cell r="H61">
            <v>33.21</v>
          </cell>
          <cell r="J61">
            <v>52.84</v>
          </cell>
          <cell r="K61">
            <v>1227.46</v>
          </cell>
          <cell r="L61">
            <v>1095.6299999999999</v>
          </cell>
          <cell r="M61">
            <v>0</v>
          </cell>
          <cell r="N61">
            <v>6054.26</v>
          </cell>
          <cell r="O61">
            <v>33.92</v>
          </cell>
          <cell r="P61">
            <v>7</v>
          </cell>
          <cell r="R61">
            <v>2.9</v>
          </cell>
          <cell r="S61">
            <v>0.1</v>
          </cell>
          <cell r="T61">
            <v>0</v>
          </cell>
          <cell r="U61">
            <v>0</v>
          </cell>
          <cell r="V61">
            <v>0</v>
          </cell>
          <cell r="W61">
            <v>7.3100000000000005</v>
          </cell>
          <cell r="X61">
            <v>27.05</v>
          </cell>
          <cell r="Y61">
            <v>26.340000000000003</v>
          </cell>
          <cell r="Z61">
            <v>160.29000000000002</v>
          </cell>
          <cell r="AA61">
            <v>131.48000000000002</v>
          </cell>
          <cell r="AB61">
            <v>8.51</v>
          </cell>
          <cell r="AC61">
            <v>11</v>
          </cell>
          <cell r="AD61">
            <v>0.09</v>
          </cell>
          <cell r="AE61">
            <v>1.52</v>
          </cell>
          <cell r="AF61">
            <v>0.19</v>
          </cell>
          <cell r="AG61">
            <v>5.29</v>
          </cell>
          <cell r="AH61">
            <v>1.3800000000000001</v>
          </cell>
          <cell r="AI61">
            <v>0</v>
          </cell>
          <cell r="AJ61">
            <v>0</v>
          </cell>
          <cell r="AK61">
            <v>0.83000000000000007</v>
          </cell>
          <cell r="AL61">
            <v>8.1999999999999993</v>
          </cell>
          <cell r="AM61">
            <v>0</v>
          </cell>
          <cell r="AN61">
            <v>1.84</v>
          </cell>
          <cell r="AO61">
            <v>77.52</v>
          </cell>
          <cell r="AP61">
            <v>0</v>
          </cell>
          <cell r="AQ61">
            <v>0.23999999999999996</v>
          </cell>
          <cell r="AR61">
            <v>0</v>
          </cell>
          <cell r="AS61">
            <v>0</v>
          </cell>
          <cell r="AT61">
            <v>0.06</v>
          </cell>
          <cell r="AU61">
            <v>16.16</v>
          </cell>
          <cell r="AV61">
            <v>6.05</v>
          </cell>
          <cell r="AW61">
            <v>0</v>
          </cell>
          <cell r="AX61">
            <v>0</v>
          </cell>
          <cell r="AY61">
            <v>0.15</v>
          </cell>
          <cell r="AZ61">
            <v>203.25</v>
          </cell>
          <cell r="BA61">
            <v>0</v>
          </cell>
          <cell r="BB61">
            <v>0</v>
          </cell>
          <cell r="BC61">
            <v>147.44</v>
          </cell>
        </row>
      </sheetData>
      <sheetData sheetId="31">
        <row r="10">
          <cell r="Q10">
            <v>11.11</v>
          </cell>
        </row>
        <row r="11">
          <cell r="Q11">
            <v>4.75</v>
          </cell>
        </row>
        <row r="14">
          <cell r="Q14">
            <v>8.0699999999999985</v>
          </cell>
        </row>
        <row r="15">
          <cell r="Q15">
            <v>44.53</v>
          </cell>
        </row>
        <row r="16">
          <cell r="Q16">
            <v>0</v>
          </cell>
        </row>
        <row r="17">
          <cell r="Q17">
            <v>0</v>
          </cell>
        </row>
        <row r="18">
          <cell r="F18">
            <v>0</v>
          </cell>
          <cell r="J18">
            <v>0</v>
          </cell>
          <cell r="K18">
            <v>0</v>
          </cell>
          <cell r="O18">
            <v>0</v>
          </cell>
          <cell r="P18">
            <v>0</v>
          </cell>
          <cell r="Q18">
            <v>56.6</v>
          </cell>
        </row>
        <row r="19">
          <cell r="Q19">
            <v>3.2199999999999998</v>
          </cell>
        </row>
        <row r="61">
          <cell r="G61">
            <v>168.79</v>
          </cell>
          <cell r="H61">
            <v>102.34</v>
          </cell>
          <cell r="J61">
            <v>49.41</v>
          </cell>
          <cell r="K61">
            <v>729.80000000000007</v>
          </cell>
          <cell r="L61">
            <v>0</v>
          </cell>
          <cell r="M61">
            <v>0</v>
          </cell>
          <cell r="N61">
            <v>676.3</v>
          </cell>
          <cell r="O61">
            <v>48.53</v>
          </cell>
          <cell r="P61">
            <v>0</v>
          </cell>
          <cell r="R61">
            <v>0</v>
          </cell>
          <cell r="S61">
            <v>0.1</v>
          </cell>
          <cell r="T61">
            <v>0</v>
          </cell>
          <cell r="U61">
            <v>0</v>
          </cell>
          <cell r="V61">
            <v>50</v>
          </cell>
          <cell r="W61">
            <v>2.83</v>
          </cell>
          <cell r="X61">
            <v>44.730000000000004</v>
          </cell>
          <cell r="Y61">
            <v>0</v>
          </cell>
          <cell r="Z61">
            <v>135.54000000000002</v>
          </cell>
          <cell r="AA61">
            <v>85.250000000000014</v>
          </cell>
          <cell r="AB61">
            <v>32.08</v>
          </cell>
          <cell r="AC61">
            <v>6.45</v>
          </cell>
          <cell r="AD61">
            <v>0.01</v>
          </cell>
          <cell r="AE61">
            <v>3.3200000000000003</v>
          </cell>
          <cell r="AF61">
            <v>0.33999999999999997</v>
          </cell>
          <cell r="AG61">
            <v>3.84</v>
          </cell>
          <cell r="AH61">
            <v>3.2</v>
          </cell>
          <cell r="AI61">
            <v>0</v>
          </cell>
          <cell r="AJ61">
            <v>0</v>
          </cell>
          <cell r="AK61">
            <v>1.05</v>
          </cell>
          <cell r="AL61">
            <v>0.43</v>
          </cell>
          <cell r="AM61">
            <v>0</v>
          </cell>
          <cell r="AN61">
            <v>0.04</v>
          </cell>
          <cell r="AO61">
            <v>76.81</v>
          </cell>
          <cell r="AP61">
            <v>0</v>
          </cell>
          <cell r="AQ61">
            <v>0.82</v>
          </cell>
          <cell r="AR61">
            <v>0.08</v>
          </cell>
          <cell r="AS61">
            <v>0</v>
          </cell>
          <cell r="AT61">
            <v>0</v>
          </cell>
          <cell r="AU61">
            <v>12.54</v>
          </cell>
          <cell r="AV61">
            <v>4</v>
          </cell>
          <cell r="AW61">
            <v>0</v>
          </cell>
          <cell r="AX61">
            <v>0</v>
          </cell>
          <cell r="AY61">
            <v>0</v>
          </cell>
          <cell r="AZ61">
            <v>57.18</v>
          </cell>
          <cell r="BA61">
            <v>0</v>
          </cell>
          <cell r="BB61">
            <v>0</v>
          </cell>
          <cell r="BC61">
            <v>0</v>
          </cell>
        </row>
      </sheetData>
      <sheetData sheetId="32">
        <row r="10">
          <cell r="Q10">
            <v>4.54</v>
          </cell>
        </row>
        <row r="11">
          <cell r="Q11">
            <v>2.6</v>
          </cell>
        </row>
        <row r="14">
          <cell r="Q14">
            <v>4.3</v>
          </cell>
        </row>
        <row r="15">
          <cell r="Q15">
            <v>12.68</v>
          </cell>
        </row>
        <row r="16">
          <cell r="Q16">
            <v>1.37</v>
          </cell>
        </row>
        <row r="17">
          <cell r="Q17">
            <v>0</v>
          </cell>
        </row>
        <row r="18">
          <cell r="F18">
            <v>0</v>
          </cell>
          <cell r="J18">
            <v>0</v>
          </cell>
          <cell r="K18">
            <v>0</v>
          </cell>
          <cell r="O18">
            <v>0</v>
          </cell>
          <cell r="P18">
            <v>5</v>
          </cell>
          <cell r="Q18">
            <v>14.87</v>
          </cell>
        </row>
        <row r="19">
          <cell r="Q19">
            <v>0.4</v>
          </cell>
        </row>
        <row r="61">
          <cell r="G61">
            <v>273.90999999999997</v>
          </cell>
          <cell r="H61">
            <v>44.45</v>
          </cell>
          <cell r="J61">
            <v>257.74</v>
          </cell>
          <cell r="K61">
            <v>318.37</v>
          </cell>
          <cell r="L61">
            <v>507.29</v>
          </cell>
          <cell r="M61">
            <v>0</v>
          </cell>
          <cell r="N61">
            <v>4499.08</v>
          </cell>
          <cell r="O61">
            <v>42.93</v>
          </cell>
          <cell r="P61">
            <v>5</v>
          </cell>
          <cell r="R61">
            <v>0</v>
          </cell>
          <cell r="S61">
            <v>0.08</v>
          </cell>
          <cell r="T61">
            <v>0</v>
          </cell>
          <cell r="U61">
            <v>0</v>
          </cell>
          <cell r="V61">
            <v>0</v>
          </cell>
          <cell r="W61">
            <v>1.25</v>
          </cell>
          <cell r="X61">
            <v>8.7700000000000014</v>
          </cell>
          <cell r="Y61">
            <v>97.57</v>
          </cell>
          <cell r="Z61">
            <v>109.05000000000003</v>
          </cell>
          <cell r="AA61">
            <v>81.430000000000007</v>
          </cell>
          <cell r="AB61">
            <v>15.03</v>
          </cell>
          <cell r="AC61">
            <v>1.56</v>
          </cell>
          <cell r="AD61">
            <v>0.02</v>
          </cell>
          <cell r="AE61">
            <v>2.1</v>
          </cell>
          <cell r="AF61">
            <v>0.15</v>
          </cell>
          <cell r="AG61">
            <v>4.42</v>
          </cell>
          <cell r="AH61">
            <v>3.16</v>
          </cell>
          <cell r="AI61">
            <v>0</v>
          </cell>
          <cell r="AJ61">
            <v>0</v>
          </cell>
          <cell r="AK61">
            <v>1.18</v>
          </cell>
          <cell r="AL61">
            <v>0</v>
          </cell>
          <cell r="AM61">
            <v>0</v>
          </cell>
          <cell r="AN61">
            <v>0.02</v>
          </cell>
          <cell r="AO61">
            <v>69.33</v>
          </cell>
          <cell r="AP61">
            <v>0</v>
          </cell>
          <cell r="AQ61">
            <v>0.70000000000000007</v>
          </cell>
          <cell r="AR61">
            <v>0</v>
          </cell>
          <cell r="AS61">
            <v>0</v>
          </cell>
          <cell r="AT61">
            <v>0</v>
          </cell>
          <cell r="AU61">
            <v>8.2899999999999991</v>
          </cell>
          <cell r="AV61">
            <v>0</v>
          </cell>
          <cell r="AW61">
            <v>0</v>
          </cell>
          <cell r="AX61">
            <v>0</v>
          </cell>
          <cell r="AY61">
            <v>0</v>
          </cell>
          <cell r="AZ61">
            <v>52.4</v>
          </cell>
          <cell r="BA61">
            <v>0</v>
          </cell>
          <cell r="BB61">
            <v>0</v>
          </cell>
          <cell r="BC61">
            <v>66.320000000000007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1 NQ"/>
      <sheetName val="B2 NQ"/>
      <sheetName val="B3 NQ"/>
      <sheetName val="B1 TT"/>
      <sheetName val="B2 TT"/>
      <sheetName val="B3 TT"/>
      <sheetName val="B01"/>
      <sheetName val="B02"/>
      <sheetName val="B03"/>
      <sheetName val="B04"/>
      <sheetName val="B05"/>
      <sheetName val="B10"/>
      <sheetName val="B10 CC"/>
      <sheetName val="B11"/>
      <sheetName val="B12"/>
      <sheetName val="1.TT_TYEN"/>
      <sheetName val="2.N_MUC"/>
      <sheetName val="3.B_COC"/>
      <sheetName val="4.T_LONG"/>
      <sheetName val="5.BI_XA"/>
      <sheetName val="6.T_HOA"/>
      <sheetName val="7.T_SON"/>
      <sheetName val="8.M_HUONG"/>
      <sheetName val="9.M_DAN"/>
      <sheetName val="10.M_KHUONG"/>
      <sheetName val="11.P_LUU"/>
      <sheetName val="12.T_THANH"/>
      <sheetName val="13.Y_THUAN"/>
      <sheetName val="14.BA_XA"/>
      <sheetName val="15.Y_LAM"/>
      <sheetName val="16.Y_PHU"/>
      <sheetName val="17.D_NINH"/>
      <sheetName val="18.H_DU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ow r="10">
          <cell r="K10">
            <v>0</v>
          </cell>
          <cell r="L10">
            <v>0</v>
          </cell>
          <cell r="M10">
            <v>0</v>
          </cell>
          <cell r="N10">
            <v>0</v>
          </cell>
          <cell r="O10">
            <v>0</v>
          </cell>
        </row>
        <row r="20">
          <cell r="Q20">
            <v>0</v>
          </cell>
        </row>
        <row r="27">
          <cell r="AP27">
            <v>0.2</v>
          </cell>
        </row>
        <row r="30">
          <cell r="AP30">
            <v>0.05</v>
          </cell>
        </row>
        <row r="56">
          <cell r="AP56">
            <v>3.1</v>
          </cell>
        </row>
        <row r="59">
          <cell r="BA59">
            <v>0</v>
          </cell>
          <cell r="BB59">
            <v>0</v>
          </cell>
        </row>
      </sheetData>
      <sheetData sheetId="16">
        <row r="10">
          <cell r="K10">
            <v>0</v>
          </cell>
          <cell r="L10">
            <v>0</v>
          </cell>
          <cell r="M10">
            <v>0</v>
          </cell>
          <cell r="N10">
            <v>0</v>
          </cell>
          <cell r="O10">
            <v>0</v>
          </cell>
        </row>
        <row r="20">
          <cell r="Q20">
            <v>0</v>
          </cell>
        </row>
        <row r="30">
          <cell r="AO30">
            <v>0</v>
          </cell>
        </row>
        <row r="59">
          <cell r="BA59">
            <v>0</v>
          </cell>
          <cell r="BB59">
            <v>0</v>
          </cell>
        </row>
      </sheetData>
      <sheetData sheetId="17">
        <row r="10">
          <cell r="K10">
            <v>0</v>
          </cell>
          <cell r="L10">
            <v>0</v>
          </cell>
          <cell r="M10">
            <v>0</v>
          </cell>
          <cell r="N10">
            <v>0</v>
          </cell>
          <cell r="O10">
            <v>0</v>
          </cell>
        </row>
        <row r="20">
          <cell r="Q20">
            <v>0</v>
          </cell>
        </row>
        <row r="30">
          <cell r="AO30">
            <v>0</v>
          </cell>
        </row>
        <row r="59">
          <cell r="BA59">
            <v>0</v>
          </cell>
          <cell r="BB59">
            <v>0</v>
          </cell>
        </row>
      </sheetData>
      <sheetData sheetId="18">
        <row r="10">
          <cell r="K10">
            <v>0</v>
          </cell>
          <cell r="L10">
            <v>0</v>
          </cell>
          <cell r="M10">
            <v>0</v>
          </cell>
          <cell r="N10">
            <v>0</v>
          </cell>
          <cell r="O10">
            <v>0</v>
          </cell>
        </row>
        <row r="20">
          <cell r="Q20">
            <v>0</v>
          </cell>
        </row>
        <row r="30">
          <cell r="AO30">
            <v>0</v>
          </cell>
        </row>
        <row r="59">
          <cell r="BA59">
            <v>0</v>
          </cell>
          <cell r="BB59">
            <v>0</v>
          </cell>
        </row>
      </sheetData>
      <sheetData sheetId="19">
        <row r="10">
          <cell r="K10">
            <v>0</v>
          </cell>
          <cell r="L10">
            <v>0</v>
          </cell>
          <cell r="M10">
            <v>0</v>
          </cell>
          <cell r="N10">
            <v>0</v>
          </cell>
          <cell r="O10">
            <v>0</v>
          </cell>
        </row>
        <row r="20">
          <cell r="Q20">
            <v>0</v>
          </cell>
        </row>
        <row r="30">
          <cell r="AO30">
            <v>0</v>
          </cell>
        </row>
        <row r="59">
          <cell r="AB59">
            <v>0.5</v>
          </cell>
          <cell r="BA59">
            <v>0</v>
          </cell>
          <cell r="BB59">
            <v>0</v>
          </cell>
        </row>
      </sheetData>
      <sheetData sheetId="20">
        <row r="10">
          <cell r="K10">
            <v>0</v>
          </cell>
          <cell r="L10">
            <v>0</v>
          </cell>
          <cell r="M10">
            <v>0</v>
          </cell>
          <cell r="N10">
            <v>0</v>
          </cell>
          <cell r="O10">
            <v>0</v>
          </cell>
        </row>
        <row r="20">
          <cell r="Q20">
            <v>0</v>
          </cell>
        </row>
        <row r="30">
          <cell r="AO30">
            <v>0.60000000000000009</v>
          </cell>
        </row>
        <row r="47">
          <cell r="AO47">
            <v>0.75</v>
          </cell>
        </row>
        <row r="59">
          <cell r="BA59">
            <v>0</v>
          </cell>
          <cell r="BB59">
            <v>0</v>
          </cell>
        </row>
      </sheetData>
      <sheetData sheetId="21">
        <row r="10">
          <cell r="K10">
            <v>0</v>
          </cell>
          <cell r="L10">
            <v>0</v>
          </cell>
          <cell r="M10">
            <v>0</v>
          </cell>
          <cell r="N10">
            <v>0</v>
          </cell>
          <cell r="O10">
            <v>0</v>
          </cell>
        </row>
        <row r="20">
          <cell r="Q20">
            <v>0</v>
          </cell>
        </row>
        <row r="30">
          <cell r="AO30">
            <v>0</v>
          </cell>
        </row>
        <row r="59">
          <cell r="BA59">
            <v>0</v>
          </cell>
          <cell r="BB59">
            <v>0</v>
          </cell>
        </row>
      </sheetData>
      <sheetData sheetId="22">
        <row r="10">
          <cell r="K10">
            <v>0</v>
          </cell>
          <cell r="L10">
            <v>0</v>
          </cell>
          <cell r="M10">
            <v>0</v>
          </cell>
          <cell r="N10">
            <v>0</v>
          </cell>
          <cell r="O10">
            <v>0</v>
          </cell>
        </row>
        <row r="20">
          <cell r="Q20">
            <v>0</v>
          </cell>
        </row>
        <row r="30">
          <cell r="AO30">
            <v>0</v>
          </cell>
        </row>
        <row r="59">
          <cell r="BA59">
            <v>0</v>
          </cell>
          <cell r="BB59">
            <v>0</v>
          </cell>
        </row>
      </sheetData>
      <sheetData sheetId="23">
        <row r="10">
          <cell r="K10">
            <v>0</v>
          </cell>
          <cell r="L10">
            <v>0</v>
          </cell>
          <cell r="M10">
            <v>0</v>
          </cell>
          <cell r="N10">
            <v>0</v>
          </cell>
          <cell r="O10">
            <v>0</v>
          </cell>
        </row>
        <row r="20">
          <cell r="Q20">
            <v>0</v>
          </cell>
        </row>
        <row r="30">
          <cell r="AO30">
            <v>0</v>
          </cell>
        </row>
        <row r="59">
          <cell r="AA59">
            <v>0.21</v>
          </cell>
          <cell r="BA59">
            <v>0</v>
          </cell>
          <cell r="BB59">
            <v>0</v>
          </cell>
        </row>
      </sheetData>
      <sheetData sheetId="24">
        <row r="10">
          <cell r="K10">
            <v>0</v>
          </cell>
          <cell r="L10">
            <v>0</v>
          </cell>
          <cell r="M10">
            <v>0</v>
          </cell>
          <cell r="N10">
            <v>0</v>
          </cell>
          <cell r="O10">
            <v>0</v>
          </cell>
        </row>
        <row r="20">
          <cell r="Q20">
            <v>0</v>
          </cell>
        </row>
        <row r="30">
          <cell r="AO30">
            <v>0</v>
          </cell>
        </row>
        <row r="59">
          <cell r="BA59">
            <v>0</v>
          </cell>
          <cell r="BB59">
            <v>0</v>
          </cell>
        </row>
      </sheetData>
      <sheetData sheetId="25">
        <row r="10">
          <cell r="K10">
            <v>0</v>
          </cell>
          <cell r="L10">
            <v>0</v>
          </cell>
          <cell r="M10">
            <v>0</v>
          </cell>
          <cell r="N10">
            <v>0</v>
          </cell>
          <cell r="O10">
            <v>0</v>
          </cell>
        </row>
        <row r="20">
          <cell r="Q20">
            <v>0</v>
          </cell>
        </row>
        <row r="30">
          <cell r="AO30">
            <v>0</v>
          </cell>
        </row>
        <row r="59">
          <cell r="BA59">
            <v>0</v>
          </cell>
          <cell r="BB59">
            <v>0</v>
          </cell>
        </row>
      </sheetData>
      <sheetData sheetId="26">
        <row r="10">
          <cell r="K10">
            <v>0</v>
          </cell>
          <cell r="L10">
            <v>0</v>
          </cell>
          <cell r="M10">
            <v>0</v>
          </cell>
          <cell r="N10">
            <v>0</v>
          </cell>
          <cell r="O10">
            <v>0</v>
          </cell>
        </row>
        <row r="20">
          <cell r="Q20">
            <v>0</v>
          </cell>
        </row>
        <row r="30">
          <cell r="AO30">
            <v>0.17</v>
          </cell>
        </row>
        <row r="59">
          <cell r="Y59">
            <v>24.78</v>
          </cell>
          <cell r="BA59">
            <v>0</v>
          </cell>
          <cell r="BB59">
            <v>0</v>
          </cell>
        </row>
      </sheetData>
      <sheetData sheetId="27">
        <row r="10">
          <cell r="K10">
            <v>0</v>
          </cell>
          <cell r="L10">
            <v>0</v>
          </cell>
          <cell r="M10">
            <v>0</v>
          </cell>
          <cell r="N10">
            <v>0</v>
          </cell>
          <cell r="O10">
            <v>0</v>
          </cell>
        </row>
        <row r="20">
          <cell r="Q20">
            <v>0</v>
          </cell>
        </row>
        <row r="30">
          <cell r="AO30">
            <v>0</v>
          </cell>
        </row>
        <row r="59">
          <cell r="BA59">
            <v>0</v>
          </cell>
          <cell r="BB59">
            <v>0</v>
          </cell>
        </row>
      </sheetData>
      <sheetData sheetId="28">
        <row r="10">
          <cell r="K10">
            <v>0</v>
          </cell>
          <cell r="L10">
            <v>0</v>
          </cell>
          <cell r="M10">
            <v>0</v>
          </cell>
          <cell r="N10">
            <v>0</v>
          </cell>
          <cell r="O10">
            <v>0</v>
          </cell>
        </row>
        <row r="20">
          <cell r="Q20">
            <v>0</v>
          </cell>
        </row>
        <row r="30">
          <cell r="AO30">
            <v>0</v>
          </cell>
        </row>
        <row r="56">
          <cell r="AO56">
            <v>0.09</v>
          </cell>
        </row>
        <row r="59">
          <cell r="BA59">
            <v>0</v>
          </cell>
          <cell r="BB59">
            <v>0</v>
          </cell>
        </row>
      </sheetData>
      <sheetData sheetId="29">
        <row r="10">
          <cell r="K10">
            <v>0</v>
          </cell>
          <cell r="L10">
            <v>0</v>
          </cell>
          <cell r="M10">
            <v>0</v>
          </cell>
          <cell r="N10">
            <v>0</v>
          </cell>
          <cell r="O10">
            <v>0</v>
          </cell>
        </row>
        <row r="20">
          <cell r="Q20">
            <v>0</v>
          </cell>
        </row>
        <row r="30">
          <cell r="AO30">
            <v>0</v>
          </cell>
        </row>
        <row r="59">
          <cell r="BA59">
            <v>0</v>
          </cell>
          <cell r="BB59">
            <v>0</v>
          </cell>
        </row>
      </sheetData>
      <sheetData sheetId="30">
        <row r="10">
          <cell r="K10">
            <v>0</v>
          </cell>
          <cell r="L10">
            <v>0</v>
          </cell>
          <cell r="M10">
            <v>0</v>
          </cell>
          <cell r="N10">
            <v>0</v>
          </cell>
          <cell r="O10">
            <v>0</v>
          </cell>
        </row>
        <row r="20">
          <cell r="Q20">
            <v>0</v>
          </cell>
        </row>
        <row r="30">
          <cell r="AO30">
            <v>0</v>
          </cell>
        </row>
        <row r="59">
          <cell r="W59">
            <v>3</v>
          </cell>
          <cell r="X59">
            <v>1</v>
          </cell>
          <cell r="Y59">
            <v>13.6</v>
          </cell>
          <cell r="AL59">
            <v>4.5</v>
          </cell>
          <cell r="BA59">
            <v>0</v>
          </cell>
          <cell r="BB59">
            <v>0</v>
          </cell>
        </row>
      </sheetData>
      <sheetData sheetId="31">
        <row r="10">
          <cell r="K10">
            <v>0</v>
          </cell>
          <cell r="L10">
            <v>0</v>
          </cell>
          <cell r="M10">
            <v>0</v>
          </cell>
          <cell r="N10">
            <v>0</v>
          </cell>
          <cell r="O10">
            <v>0</v>
          </cell>
        </row>
        <row r="20">
          <cell r="Q20">
            <v>0</v>
          </cell>
        </row>
        <row r="30">
          <cell r="AO30">
            <v>0</v>
          </cell>
        </row>
        <row r="59">
          <cell r="BA59">
            <v>0</v>
          </cell>
          <cell r="BB59">
            <v>0</v>
          </cell>
        </row>
      </sheetData>
      <sheetData sheetId="32">
        <row r="10">
          <cell r="K10">
            <v>0</v>
          </cell>
          <cell r="L10">
            <v>0</v>
          </cell>
          <cell r="M10">
            <v>0</v>
          </cell>
          <cell r="N10">
            <v>0</v>
          </cell>
          <cell r="O10">
            <v>0</v>
          </cell>
        </row>
        <row r="20">
          <cell r="Q20">
            <v>0</v>
          </cell>
        </row>
        <row r="30">
          <cell r="AO30">
            <v>0</v>
          </cell>
        </row>
        <row r="59">
          <cell r="AA59">
            <v>0.33</v>
          </cell>
          <cell r="BA59">
            <v>0</v>
          </cell>
          <cell r="BB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88"/>
  <sheetViews>
    <sheetView showZeros="0" zoomScale="70" zoomScaleNormal="70" workbookViewId="0">
      <selection activeCell="K13" sqref="K13"/>
    </sheetView>
  </sheetViews>
  <sheetFormatPr defaultColWidth="8.875" defaultRowHeight="15.75"/>
  <cols>
    <col min="1" max="1" width="8.625" style="138" customWidth="1"/>
    <col min="2" max="2" width="38.375" style="138" customWidth="1"/>
    <col min="3" max="3" width="10.375" style="137" customWidth="1"/>
    <col min="4" max="4" width="15.875" style="137" customWidth="1"/>
    <col min="5" max="5" width="15.875" style="138" customWidth="1"/>
    <col min="6" max="6" width="15.875" style="171" customWidth="1"/>
    <col min="7" max="7" width="18.875" style="137" customWidth="1"/>
    <col min="8" max="8" width="8.875" style="138"/>
    <col min="9" max="9" width="18.375" style="138" customWidth="1"/>
    <col min="10" max="16384" width="8.875" style="138"/>
  </cols>
  <sheetData>
    <row r="1" spans="1:18" ht="21.75" customHeight="1">
      <c r="A1" s="133" t="s">
        <v>741</v>
      </c>
      <c r="B1" s="134"/>
      <c r="C1" s="135"/>
      <c r="D1" s="135"/>
      <c r="E1" s="134"/>
      <c r="F1" s="136"/>
    </row>
    <row r="2" spans="1:18" ht="21.75" customHeight="1">
      <c r="A2" s="224" t="s">
        <v>742</v>
      </c>
      <c r="B2" s="224"/>
      <c r="C2" s="224"/>
      <c r="D2" s="224"/>
      <c r="E2" s="224"/>
      <c r="F2" s="224"/>
      <c r="G2" s="224"/>
      <c r="H2" s="6"/>
      <c r="I2" s="6"/>
      <c r="J2" s="6"/>
      <c r="K2" s="6"/>
      <c r="L2" s="6"/>
      <c r="M2" s="6"/>
      <c r="N2" s="6"/>
      <c r="O2" s="6"/>
      <c r="P2" s="6"/>
      <c r="Q2" s="6"/>
      <c r="R2" s="6"/>
    </row>
    <row r="3" spans="1:18" ht="36" customHeight="1">
      <c r="A3" s="232" t="str">
        <f>'B01'!A3:X3</f>
        <v>(Kèm theo Quyết định số 253/QĐ-UBND ngày 20 tháng 5 năm 2021 của Uỷ ban nhân dân tỉnh Tuyên Quang)</v>
      </c>
      <c r="B3" s="232"/>
      <c r="C3" s="232"/>
      <c r="D3" s="232"/>
      <c r="E3" s="232"/>
      <c r="F3" s="232"/>
      <c r="G3" s="232"/>
      <c r="H3" s="6"/>
      <c r="I3" s="6"/>
      <c r="J3" s="6"/>
      <c r="K3" s="6"/>
      <c r="L3" s="6"/>
      <c r="M3" s="6"/>
      <c r="N3" s="6"/>
      <c r="O3" s="6"/>
      <c r="P3" s="6"/>
      <c r="Q3" s="6"/>
      <c r="R3" s="6"/>
    </row>
    <row r="4" spans="1:18" ht="18" customHeight="1">
      <c r="F4" s="225" t="s">
        <v>1695</v>
      </c>
      <c r="G4" s="225"/>
    </row>
    <row r="5" spans="1:18" s="139" customFormat="1" ht="23.25" customHeight="1">
      <c r="A5" s="226" t="s">
        <v>1696</v>
      </c>
      <c r="B5" s="226" t="s">
        <v>1893</v>
      </c>
      <c r="C5" s="226" t="s">
        <v>1698</v>
      </c>
      <c r="D5" s="228" t="s">
        <v>743</v>
      </c>
      <c r="E5" s="230" t="s">
        <v>749</v>
      </c>
      <c r="F5" s="230"/>
      <c r="G5" s="230"/>
    </row>
    <row r="6" spans="1:18" s="139" customFormat="1" ht="21.75" customHeight="1">
      <c r="A6" s="226"/>
      <c r="B6" s="226"/>
      <c r="C6" s="226"/>
      <c r="D6" s="228"/>
      <c r="E6" s="230" t="s">
        <v>744</v>
      </c>
      <c r="F6" s="231" t="s">
        <v>745</v>
      </c>
      <c r="G6" s="231"/>
    </row>
    <row r="7" spans="1:18" s="139" customFormat="1" ht="55.15" customHeight="1">
      <c r="A7" s="227"/>
      <c r="B7" s="227"/>
      <c r="C7" s="227"/>
      <c r="D7" s="229"/>
      <c r="E7" s="230"/>
      <c r="F7" s="140" t="s">
        <v>746</v>
      </c>
      <c r="G7" s="141" t="s">
        <v>747</v>
      </c>
    </row>
    <row r="8" spans="1:18" ht="23.25" customHeight="1">
      <c r="A8" s="172">
        <v>-1</v>
      </c>
      <c r="B8" s="172">
        <v>-2</v>
      </c>
      <c r="C8" s="172">
        <v>-3</v>
      </c>
      <c r="D8" s="172">
        <v>-4</v>
      </c>
      <c r="E8" s="172">
        <v>-5</v>
      </c>
      <c r="F8" s="173" t="s">
        <v>748</v>
      </c>
      <c r="G8" s="172" t="s">
        <v>752</v>
      </c>
    </row>
    <row r="9" spans="1:18" customFormat="1" ht="26.25" customHeight="1">
      <c r="A9" s="204"/>
      <c r="B9" s="205" t="s">
        <v>761</v>
      </c>
      <c r="C9" s="206" t="s">
        <v>1724</v>
      </c>
      <c r="D9" s="207">
        <f>D10+D20+D58</f>
        <v>90054.599999999991</v>
      </c>
      <c r="E9" s="207">
        <f>E10+E20+E58</f>
        <v>90054.590000000011</v>
      </c>
      <c r="F9" s="208">
        <f>D9-E9</f>
        <v>9.9999999802093953E-3</v>
      </c>
      <c r="G9" s="209"/>
      <c r="H9" s="210"/>
      <c r="I9" s="210"/>
      <c r="J9" s="210"/>
      <c r="K9" s="210"/>
      <c r="L9" s="210"/>
      <c r="M9" s="210"/>
    </row>
    <row r="10" spans="1:18" s="139" customFormat="1" ht="26.25" customHeight="1">
      <c r="A10" s="169">
        <v>1</v>
      </c>
      <c r="B10" s="142" t="s">
        <v>1723</v>
      </c>
      <c r="C10" s="140" t="s">
        <v>1724</v>
      </c>
      <c r="D10" s="143">
        <f>SUM(D11,D13:D19)</f>
        <v>82656.999999999985</v>
      </c>
      <c r="E10" s="143">
        <f>SUM(E11,E13:E19)</f>
        <v>84888.72</v>
      </c>
      <c r="F10" s="144">
        <f>E10-D10</f>
        <v>2231.7200000000157</v>
      </c>
      <c r="G10" s="143">
        <f>E10/D10*100</f>
        <v>102.69997701344111</v>
      </c>
      <c r="H10" s="145"/>
      <c r="I10" s="145"/>
      <c r="J10" s="145"/>
    </row>
    <row r="11" spans="1:18" ht="26.25" customHeight="1">
      <c r="A11" s="158" t="s">
        <v>1725</v>
      </c>
      <c r="B11" s="146" t="s">
        <v>1726</v>
      </c>
      <c r="C11" s="147" t="s">
        <v>1727</v>
      </c>
      <c r="D11" s="148">
        <v>3719</v>
      </c>
      <c r="E11" s="149">
        <f>[1]B01!D9</f>
        <v>3836.3400000000006</v>
      </c>
      <c r="F11" s="150">
        <f>E11-D11</f>
        <v>117.3400000000006</v>
      </c>
      <c r="G11" s="151">
        <f>E11/D11*100</f>
        <v>103.15514923366497</v>
      </c>
      <c r="H11" s="152"/>
      <c r="I11" s="152"/>
    </row>
    <row r="12" spans="1:18" ht="26.25" customHeight="1">
      <c r="A12" s="158"/>
      <c r="B12" s="153" t="s">
        <v>1899</v>
      </c>
      <c r="C12" s="154" t="s">
        <v>1729</v>
      </c>
      <c r="D12" s="148">
        <v>3086</v>
      </c>
      <c r="E12" s="155">
        <f>[1]B01!D10</f>
        <v>3145.13</v>
      </c>
      <c r="F12" s="150">
        <f t="shared" ref="F12:F58" si="0">E12-D12</f>
        <v>59.130000000000109</v>
      </c>
      <c r="G12" s="151">
        <f>E12/D12*100</f>
        <v>101.91607258587167</v>
      </c>
      <c r="H12" s="152"/>
    </row>
    <row r="13" spans="1:18" ht="26.25" customHeight="1">
      <c r="A13" s="158" t="s">
        <v>1730</v>
      </c>
      <c r="B13" s="146" t="s">
        <v>1731</v>
      </c>
      <c r="C13" s="147" t="s">
        <v>1732</v>
      </c>
      <c r="D13" s="148">
        <v>3242.24</v>
      </c>
      <c r="E13" s="156">
        <f>[1]B01!D11</f>
        <v>3224.99</v>
      </c>
      <c r="F13" s="150">
        <f t="shared" si="0"/>
        <v>-17.25</v>
      </c>
      <c r="G13" s="151">
        <f t="shared" ref="G13:G19" si="1">E13/D13*100</f>
        <v>99.467960422423999</v>
      </c>
      <c r="H13" s="152"/>
    </row>
    <row r="14" spans="1:18" ht="26.25" customHeight="1">
      <c r="A14" s="158" t="s">
        <v>1733</v>
      </c>
      <c r="B14" s="146" t="s">
        <v>1734</v>
      </c>
      <c r="C14" s="147" t="s">
        <v>1735</v>
      </c>
      <c r="D14" s="148">
        <v>10526</v>
      </c>
      <c r="E14" s="156">
        <f>[1]B01!D12</f>
        <v>14762.749999999998</v>
      </c>
      <c r="F14" s="150">
        <f t="shared" si="0"/>
        <v>4236.7499999999982</v>
      </c>
      <c r="G14" s="151">
        <f t="shared" si="1"/>
        <v>140.25033250997527</v>
      </c>
      <c r="H14" s="152"/>
    </row>
    <row r="15" spans="1:18" ht="26.25" customHeight="1">
      <c r="A15" s="158" t="s">
        <v>1736</v>
      </c>
      <c r="B15" s="146" t="s">
        <v>1737</v>
      </c>
      <c r="C15" s="147" t="s">
        <v>1738</v>
      </c>
      <c r="D15" s="148">
        <v>9732</v>
      </c>
      <c r="E15" s="156">
        <f>[1]B01!D13</f>
        <v>8794.18</v>
      </c>
      <c r="F15" s="150">
        <f t="shared" si="0"/>
        <v>-937.81999999999971</v>
      </c>
      <c r="G15" s="151">
        <f t="shared" si="1"/>
        <v>90.363542951089187</v>
      </c>
      <c r="H15" s="152"/>
    </row>
    <row r="16" spans="1:18" ht="26.25" customHeight="1">
      <c r="A16" s="158" t="s">
        <v>1739</v>
      </c>
      <c r="B16" s="146" t="s">
        <v>1740</v>
      </c>
      <c r="C16" s="147" t="s">
        <v>1741</v>
      </c>
      <c r="D16" s="148">
        <v>6168</v>
      </c>
      <c r="E16" s="156">
        <f>[1]B01!D14</f>
        <v>5559.73</v>
      </c>
      <c r="F16" s="150">
        <f t="shared" si="0"/>
        <v>-608.27000000000044</v>
      </c>
      <c r="G16" s="151">
        <f t="shared" si="1"/>
        <v>90.138294422827485</v>
      </c>
      <c r="H16" s="152"/>
    </row>
    <row r="17" spans="1:8" ht="26.25" customHeight="1">
      <c r="A17" s="158" t="s">
        <v>1742</v>
      </c>
      <c r="B17" s="146" t="s">
        <v>1743</v>
      </c>
      <c r="C17" s="147" t="s">
        <v>1744</v>
      </c>
      <c r="D17" s="148">
        <v>48806</v>
      </c>
      <c r="E17" s="156">
        <f>[1]B01!D15</f>
        <v>47938.42</v>
      </c>
      <c r="F17" s="150">
        <f t="shared" si="0"/>
        <v>-867.58000000000175</v>
      </c>
      <c r="G17" s="151">
        <f t="shared" si="1"/>
        <v>98.222390689669297</v>
      </c>
      <c r="H17" s="152"/>
    </row>
    <row r="18" spans="1:8" ht="26.25" customHeight="1">
      <c r="A18" s="158" t="s">
        <v>1745</v>
      </c>
      <c r="B18" s="146" t="s">
        <v>1746</v>
      </c>
      <c r="C18" s="147" t="s">
        <v>1747</v>
      </c>
      <c r="D18" s="148">
        <v>439</v>
      </c>
      <c r="E18" s="156">
        <f>[1]B01!D16</f>
        <v>752.94999999999993</v>
      </c>
      <c r="F18" s="150">
        <f t="shared" si="0"/>
        <v>313.94999999999993</v>
      </c>
      <c r="G18" s="151">
        <f t="shared" si="1"/>
        <v>171.51480637813211</v>
      </c>
      <c r="H18" s="152"/>
    </row>
    <row r="19" spans="1:8" ht="26.25" customHeight="1">
      <c r="A19" s="158" t="s">
        <v>1748</v>
      </c>
      <c r="B19" s="146" t="s">
        <v>1749</v>
      </c>
      <c r="C19" s="147" t="s">
        <v>1750</v>
      </c>
      <c r="D19" s="148">
        <v>24.76</v>
      </c>
      <c r="E19" s="156">
        <f>[1]B01!D17</f>
        <v>19.36</v>
      </c>
      <c r="F19" s="150">
        <f t="shared" si="0"/>
        <v>-5.4000000000000021</v>
      </c>
      <c r="G19" s="151">
        <f t="shared" si="1"/>
        <v>78.190630048465266</v>
      </c>
      <c r="H19" s="152"/>
    </row>
    <row r="20" spans="1:8" s="139" customFormat="1" ht="26.25" customHeight="1">
      <c r="A20" s="169">
        <v>2</v>
      </c>
      <c r="B20" s="142" t="s">
        <v>1751</v>
      </c>
      <c r="C20" s="140" t="s">
        <v>1752</v>
      </c>
      <c r="D20" s="157">
        <f>SUM(D21:D29,D41:D57)</f>
        <v>5920.8</v>
      </c>
      <c r="E20" s="157">
        <f>SUM(E21:E29,E41:E57)</f>
        <v>4717.7900000000009</v>
      </c>
      <c r="F20" s="144">
        <f t="shared" si="0"/>
        <v>-1203.0099999999993</v>
      </c>
      <c r="G20" s="143">
        <f>E20/D20*100</f>
        <v>79.681630860694511</v>
      </c>
      <c r="H20" s="145"/>
    </row>
    <row r="21" spans="1:8" ht="26.25" customHeight="1">
      <c r="A21" s="158" t="s">
        <v>1753</v>
      </c>
      <c r="B21" s="146" t="s">
        <v>1754</v>
      </c>
      <c r="C21" s="147" t="s">
        <v>1755</v>
      </c>
      <c r="D21" s="148">
        <v>52</v>
      </c>
      <c r="E21" s="156">
        <f>[1]B01!D19</f>
        <v>5.98</v>
      </c>
      <c r="F21" s="150">
        <f t="shared" si="0"/>
        <v>-46.019999999999996</v>
      </c>
      <c r="G21" s="151">
        <f>E21/D21*100</f>
        <v>11.5</v>
      </c>
      <c r="H21" s="152"/>
    </row>
    <row r="22" spans="1:8" ht="26.25" customHeight="1">
      <c r="A22" s="158" t="s">
        <v>1756</v>
      </c>
      <c r="B22" s="146" t="s">
        <v>1757</v>
      </c>
      <c r="C22" s="147" t="s">
        <v>1758</v>
      </c>
      <c r="D22" s="148">
        <v>2.0699999999999998</v>
      </c>
      <c r="E22" s="156">
        <f>[1]B01!D20</f>
        <v>2</v>
      </c>
      <c r="F22" s="150">
        <f t="shared" si="0"/>
        <v>-6.999999999999984E-2</v>
      </c>
      <c r="G22" s="151">
        <f>E22/D22*100</f>
        <v>96.618357487922708</v>
      </c>
      <c r="H22" s="152"/>
    </row>
    <row r="23" spans="1:8" ht="26.25" customHeight="1">
      <c r="A23" s="158" t="s">
        <v>1759</v>
      </c>
      <c r="B23" s="146" t="s">
        <v>1760</v>
      </c>
      <c r="C23" s="158" t="s">
        <v>1761</v>
      </c>
      <c r="D23" s="156">
        <v>0</v>
      </c>
      <c r="E23" s="156">
        <f>[1]B01!D21</f>
        <v>0</v>
      </c>
      <c r="F23" s="150">
        <f t="shared" si="0"/>
        <v>0</v>
      </c>
      <c r="G23" s="151"/>
      <c r="H23" s="152"/>
    </row>
    <row r="24" spans="1:8" ht="26.25" customHeight="1">
      <c r="A24" s="158" t="s">
        <v>1762</v>
      </c>
      <c r="B24" s="159" t="s">
        <v>1763</v>
      </c>
      <c r="C24" s="158" t="s">
        <v>1764</v>
      </c>
      <c r="D24" s="156">
        <v>0</v>
      </c>
      <c r="E24" s="156">
        <f>[1]B01!D22</f>
        <v>0</v>
      </c>
      <c r="F24" s="150">
        <f t="shared" si="0"/>
        <v>0</v>
      </c>
      <c r="G24" s="151"/>
      <c r="H24" s="152"/>
    </row>
    <row r="25" spans="1:8" ht="26.25" customHeight="1">
      <c r="A25" s="158" t="s">
        <v>1765</v>
      </c>
      <c r="B25" s="159" t="s">
        <v>1766</v>
      </c>
      <c r="C25" s="158" t="s">
        <v>1767</v>
      </c>
      <c r="D25" s="148">
        <v>72.3</v>
      </c>
      <c r="E25" s="156">
        <f>[1]B01!D23</f>
        <v>14.89</v>
      </c>
      <c r="F25" s="150">
        <f t="shared" si="0"/>
        <v>-57.41</v>
      </c>
      <c r="G25" s="151">
        <f>E25/D25*100</f>
        <v>20.594744121715078</v>
      </c>
      <c r="H25" s="152"/>
    </row>
    <row r="26" spans="1:8" ht="26.25" customHeight="1">
      <c r="A26" s="158" t="s">
        <v>1768</v>
      </c>
      <c r="B26" s="160" t="s">
        <v>1769</v>
      </c>
      <c r="C26" s="161" t="s">
        <v>1770</v>
      </c>
      <c r="D26" s="148"/>
      <c r="E26" s="156">
        <f>[1]B01!D24</f>
        <v>16.240000000000002</v>
      </c>
      <c r="F26" s="150">
        <f t="shared" si="0"/>
        <v>16.240000000000002</v>
      </c>
      <c r="G26" s="151"/>
      <c r="H26" s="152"/>
    </row>
    <row r="27" spans="1:8" ht="26.25" customHeight="1">
      <c r="A27" s="158" t="s">
        <v>1771</v>
      </c>
      <c r="B27" s="146" t="s">
        <v>1772</v>
      </c>
      <c r="C27" s="161" t="s">
        <v>1773</v>
      </c>
      <c r="D27" s="148">
        <v>94.04</v>
      </c>
      <c r="E27" s="156">
        <f>[1]B01!D25</f>
        <v>25.349999999999998</v>
      </c>
      <c r="F27" s="150">
        <f t="shared" si="0"/>
        <v>-68.690000000000012</v>
      </c>
      <c r="G27" s="151">
        <f t="shared" ref="G27:G37" si="2">E27/D27*100</f>
        <v>26.956614206720541</v>
      </c>
      <c r="H27" s="152"/>
    </row>
    <row r="28" spans="1:8" ht="33.75" customHeight="1">
      <c r="A28" s="158" t="s">
        <v>1774</v>
      </c>
      <c r="B28" s="146" t="s">
        <v>1775</v>
      </c>
      <c r="C28" s="158" t="s">
        <v>1776</v>
      </c>
      <c r="D28" s="148">
        <v>301</v>
      </c>
      <c r="E28" s="156">
        <f>[1]B01!D26</f>
        <v>247.43</v>
      </c>
      <c r="F28" s="150">
        <f t="shared" si="0"/>
        <v>-53.569999999999993</v>
      </c>
      <c r="G28" s="151">
        <f t="shared" si="2"/>
        <v>82.202657807308981</v>
      </c>
      <c r="H28" s="152"/>
    </row>
    <row r="29" spans="1:8" ht="36" customHeight="1">
      <c r="A29" s="158" t="s">
        <v>1777</v>
      </c>
      <c r="B29" s="146" t="s">
        <v>1778</v>
      </c>
      <c r="C29" s="158" t="s">
        <v>1779</v>
      </c>
      <c r="D29" s="156">
        <f>SUM(D30:D40)</f>
        <v>2387.3500000000004</v>
      </c>
      <c r="E29" s="156">
        <f>[1]B01!D27</f>
        <v>1533.1500000000003</v>
      </c>
      <c r="F29" s="150">
        <f t="shared" si="0"/>
        <v>-854.2</v>
      </c>
      <c r="G29" s="151">
        <f t="shared" si="2"/>
        <v>64.219741554443203</v>
      </c>
      <c r="H29" s="152"/>
    </row>
    <row r="30" spans="1:8" ht="24" customHeight="1">
      <c r="A30" s="154" t="s">
        <v>1780</v>
      </c>
      <c r="B30" s="153" t="s">
        <v>1781</v>
      </c>
      <c r="C30" s="154" t="s">
        <v>1782</v>
      </c>
      <c r="D30" s="162">
        <v>1290.22</v>
      </c>
      <c r="E30" s="163">
        <f>[1]B01!D28</f>
        <v>985.79</v>
      </c>
      <c r="F30" s="164">
        <f t="shared" si="0"/>
        <v>-304.43000000000006</v>
      </c>
      <c r="G30" s="165">
        <f t="shared" si="2"/>
        <v>76.404799181534926</v>
      </c>
      <c r="H30" s="152"/>
    </row>
    <row r="31" spans="1:8" ht="24" customHeight="1">
      <c r="A31" s="154" t="s">
        <v>1783</v>
      </c>
      <c r="B31" s="153" t="s">
        <v>1784</v>
      </c>
      <c r="C31" s="154" t="s">
        <v>1785</v>
      </c>
      <c r="D31" s="162">
        <v>599.44000000000005</v>
      </c>
      <c r="E31" s="163">
        <f>[1]B01!D29</f>
        <v>293.82999999999993</v>
      </c>
      <c r="F31" s="164">
        <f t="shared" si="0"/>
        <v>-305.61000000000013</v>
      </c>
      <c r="G31" s="165">
        <f t="shared" si="2"/>
        <v>49.017416255171476</v>
      </c>
      <c r="H31" s="152"/>
    </row>
    <row r="32" spans="1:8" ht="24" customHeight="1">
      <c r="A32" s="154" t="s">
        <v>1786</v>
      </c>
      <c r="B32" s="153" t="s">
        <v>1787</v>
      </c>
      <c r="C32" s="154" t="s">
        <v>1788</v>
      </c>
      <c r="D32" s="162">
        <v>270.35000000000002</v>
      </c>
      <c r="E32" s="163">
        <f>[1]B01!D30</f>
        <v>107.46999999999998</v>
      </c>
      <c r="F32" s="164">
        <f t="shared" si="0"/>
        <v>-162.88000000000005</v>
      </c>
      <c r="G32" s="165">
        <f t="shared" si="2"/>
        <v>39.752173108932851</v>
      </c>
      <c r="H32" s="152"/>
    </row>
    <row r="33" spans="1:8" ht="24" customHeight="1">
      <c r="A33" s="154" t="s">
        <v>1789</v>
      </c>
      <c r="B33" s="153" t="s">
        <v>750</v>
      </c>
      <c r="C33" s="154" t="s">
        <v>1791</v>
      </c>
      <c r="D33" s="162">
        <v>4.4000000000000004</v>
      </c>
      <c r="E33" s="163">
        <f>[1]B01!D31</f>
        <v>0.59000000000000008</v>
      </c>
      <c r="F33" s="164">
        <f t="shared" si="0"/>
        <v>-3.8100000000000005</v>
      </c>
      <c r="G33" s="165">
        <f t="shared" si="2"/>
        <v>13.40909090909091</v>
      </c>
      <c r="H33" s="152"/>
    </row>
    <row r="34" spans="1:8" ht="24" customHeight="1">
      <c r="A34" s="154" t="s">
        <v>1792</v>
      </c>
      <c r="B34" s="153" t="s">
        <v>1793</v>
      </c>
      <c r="C34" s="154" t="s">
        <v>1794</v>
      </c>
      <c r="D34" s="162">
        <v>40.44</v>
      </c>
      <c r="E34" s="163">
        <f>[1]B01!D32</f>
        <v>28.75</v>
      </c>
      <c r="F34" s="164">
        <f t="shared" si="0"/>
        <v>-11.689999999999998</v>
      </c>
      <c r="G34" s="165">
        <f t="shared" si="2"/>
        <v>71.092977250247287</v>
      </c>
      <c r="H34" s="152"/>
    </row>
    <row r="35" spans="1:8" ht="24" customHeight="1">
      <c r="A35" s="154" t="s">
        <v>1795</v>
      </c>
      <c r="B35" s="153" t="s">
        <v>1796</v>
      </c>
      <c r="C35" s="154" t="s">
        <v>1797</v>
      </c>
      <c r="D35" s="162">
        <v>12</v>
      </c>
      <c r="E35" s="163">
        <f>[1]B01!D33</f>
        <v>7.4600000000000017</v>
      </c>
      <c r="F35" s="164">
        <f t="shared" si="0"/>
        <v>-4.5399999999999983</v>
      </c>
      <c r="G35" s="165">
        <f t="shared" si="2"/>
        <v>62.166666666666679</v>
      </c>
      <c r="H35" s="152"/>
    </row>
    <row r="36" spans="1:8" ht="24" customHeight="1">
      <c r="A36" s="154" t="s">
        <v>1798</v>
      </c>
      <c r="B36" s="153" t="s">
        <v>1799</v>
      </c>
      <c r="C36" s="154" t="s">
        <v>1800</v>
      </c>
      <c r="D36" s="162">
        <v>88.77</v>
      </c>
      <c r="E36" s="163">
        <f>[1]B01!D34</f>
        <v>70.87</v>
      </c>
      <c r="F36" s="164">
        <f t="shared" si="0"/>
        <v>-17.899999999999991</v>
      </c>
      <c r="G36" s="165">
        <f t="shared" si="2"/>
        <v>79.835530021403628</v>
      </c>
      <c r="H36" s="152"/>
    </row>
    <row r="37" spans="1:8" ht="24" customHeight="1">
      <c r="A37" s="154" t="s">
        <v>1801</v>
      </c>
      <c r="B37" s="153" t="s">
        <v>1802</v>
      </c>
      <c r="C37" s="154" t="s">
        <v>1803</v>
      </c>
      <c r="D37" s="162">
        <v>58.69</v>
      </c>
      <c r="E37" s="163">
        <f>[1]B01!D35</f>
        <v>26.96</v>
      </c>
      <c r="F37" s="164">
        <f t="shared" si="0"/>
        <v>-31.729999999999997</v>
      </c>
      <c r="G37" s="165">
        <f t="shared" si="2"/>
        <v>45.936275345033231</v>
      </c>
      <c r="H37" s="152"/>
    </row>
    <row r="38" spans="1:8" ht="24" customHeight="1">
      <c r="A38" s="154" t="s">
        <v>1804</v>
      </c>
      <c r="B38" s="153" t="s">
        <v>1805</v>
      </c>
      <c r="C38" s="154" t="s">
        <v>1806</v>
      </c>
      <c r="D38" s="163">
        <v>0</v>
      </c>
      <c r="E38" s="163">
        <f>[1]B01!D36</f>
        <v>0</v>
      </c>
      <c r="F38" s="164">
        <f t="shared" si="0"/>
        <v>0</v>
      </c>
      <c r="G38" s="165"/>
      <c r="H38" s="152"/>
    </row>
    <row r="39" spans="1:8" ht="24" customHeight="1">
      <c r="A39" s="154" t="s">
        <v>1807</v>
      </c>
      <c r="B39" s="153" t="s">
        <v>1808</v>
      </c>
      <c r="C39" s="154" t="s">
        <v>1809</v>
      </c>
      <c r="D39" s="163">
        <v>7</v>
      </c>
      <c r="E39" s="163">
        <f>[1]B01!D37</f>
        <v>0</v>
      </c>
      <c r="F39" s="164">
        <f t="shared" si="0"/>
        <v>-7</v>
      </c>
      <c r="G39" s="165">
        <f>E39/D39*100%</f>
        <v>0</v>
      </c>
      <c r="H39" s="152"/>
    </row>
    <row r="40" spans="1:8" ht="24" customHeight="1">
      <c r="A40" s="154" t="s">
        <v>1810</v>
      </c>
      <c r="B40" s="153" t="s">
        <v>1811</v>
      </c>
      <c r="C40" s="154" t="s">
        <v>1812</v>
      </c>
      <c r="D40" s="162">
        <v>16.04</v>
      </c>
      <c r="E40" s="163">
        <f>[1]B01!D38</f>
        <v>11.430000000000001</v>
      </c>
      <c r="F40" s="164">
        <f t="shared" si="0"/>
        <v>-4.6099999999999977</v>
      </c>
      <c r="G40" s="165">
        <f>E40/D40*100</f>
        <v>71.259351620947641</v>
      </c>
      <c r="H40" s="152"/>
    </row>
    <row r="41" spans="1:8" ht="24" customHeight="1">
      <c r="A41" s="158" t="s">
        <v>1813</v>
      </c>
      <c r="B41" s="146" t="s">
        <v>1814</v>
      </c>
      <c r="C41" s="158" t="s">
        <v>1815</v>
      </c>
      <c r="D41" s="148">
        <v>6</v>
      </c>
      <c r="E41" s="156">
        <f>[1]B01!D39</f>
        <v>3.9200000000000004</v>
      </c>
      <c r="F41" s="150">
        <f t="shared" si="0"/>
        <v>-2.0799999999999996</v>
      </c>
      <c r="G41" s="151">
        <f>E41/D41*100</f>
        <v>65.333333333333343</v>
      </c>
      <c r="H41" s="152"/>
    </row>
    <row r="42" spans="1:8" ht="24" customHeight="1">
      <c r="A42" s="158" t="s">
        <v>1816</v>
      </c>
      <c r="B42" s="146" t="s">
        <v>1817</v>
      </c>
      <c r="C42" s="158" t="s">
        <v>1818</v>
      </c>
      <c r="D42" s="156">
        <v>0</v>
      </c>
      <c r="E42" s="156">
        <f>[1]B01!D40</f>
        <v>0</v>
      </c>
      <c r="F42" s="150">
        <f t="shared" si="0"/>
        <v>0</v>
      </c>
      <c r="G42" s="151"/>
      <c r="H42" s="152"/>
    </row>
    <row r="43" spans="1:8" ht="24" customHeight="1">
      <c r="A43" s="158" t="s">
        <v>1819</v>
      </c>
      <c r="B43" s="146" t="s">
        <v>1820</v>
      </c>
      <c r="C43" s="158" t="s">
        <v>1821</v>
      </c>
      <c r="D43" s="148">
        <v>23.4</v>
      </c>
      <c r="E43" s="156">
        <f>[1]B01!D41</f>
        <v>2.2600000000000002</v>
      </c>
      <c r="F43" s="150">
        <f t="shared" si="0"/>
        <v>-21.139999999999997</v>
      </c>
      <c r="G43" s="151">
        <f>E43/D43*100</f>
        <v>9.6581196581196593</v>
      </c>
      <c r="H43" s="152"/>
    </row>
    <row r="44" spans="1:8" ht="24" customHeight="1">
      <c r="A44" s="158" t="s">
        <v>1822</v>
      </c>
      <c r="B44" s="146" t="s">
        <v>1823</v>
      </c>
      <c r="C44" s="158" t="s">
        <v>1824</v>
      </c>
      <c r="D44" s="148">
        <v>823.6</v>
      </c>
      <c r="E44" s="156">
        <f>[1]B01!D42</f>
        <v>1056.55</v>
      </c>
      <c r="F44" s="150">
        <f t="shared" si="0"/>
        <v>232.94999999999993</v>
      </c>
      <c r="G44" s="151">
        <f>E44/D44*100</f>
        <v>128.28436134045654</v>
      </c>
      <c r="H44" s="152"/>
    </row>
    <row r="45" spans="1:8" ht="24" customHeight="1">
      <c r="A45" s="158" t="s">
        <v>1825</v>
      </c>
      <c r="B45" s="146" t="s">
        <v>1826</v>
      </c>
      <c r="C45" s="158" t="s">
        <v>1827</v>
      </c>
      <c r="D45" s="148">
        <v>79</v>
      </c>
      <c r="E45" s="156">
        <f>[1]B01!D43</f>
        <v>52.2</v>
      </c>
      <c r="F45" s="150">
        <f t="shared" si="0"/>
        <v>-26.799999999999997</v>
      </c>
      <c r="G45" s="151">
        <f>E45/D45*100</f>
        <v>66.075949367088612</v>
      </c>
      <c r="H45" s="152"/>
    </row>
    <row r="46" spans="1:8" ht="24" customHeight="1">
      <c r="A46" s="158" t="s">
        <v>1828</v>
      </c>
      <c r="B46" s="146" t="s">
        <v>1829</v>
      </c>
      <c r="C46" s="158" t="s">
        <v>1830</v>
      </c>
      <c r="D46" s="148">
        <v>19</v>
      </c>
      <c r="E46" s="156">
        <f>[1]B01!D44</f>
        <v>18.990000000000002</v>
      </c>
      <c r="F46" s="150">
        <f t="shared" si="0"/>
        <v>-9.9999999999980105E-3</v>
      </c>
      <c r="G46" s="151">
        <f>E46/D46*100</f>
        <v>99.947368421052644</v>
      </c>
      <c r="H46" s="152"/>
    </row>
    <row r="47" spans="1:8" ht="31.5" customHeight="1">
      <c r="A47" s="158" t="s">
        <v>1831</v>
      </c>
      <c r="B47" s="146" t="s">
        <v>1832</v>
      </c>
      <c r="C47" s="158" t="s">
        <v>1833</v>
      </c>
      <c r="D47" s="156">
        <v>0</v>
      </c>
      <c r="E47" s="156">
        <f>[1]B01!D45</f>
        <v>0.26</v>
      </c>
      <c r="F47" s="150">
        <f t="shared" si="0"/>
        <v>0.26</v>
      </c>
      <c r="G47" s="151"/>
      <c r="H47" s="152"/>
    </row>
    <row r="48" spans="1:8" ht="24.75" customHeight="1">
      <c r="A48" s="158" t="s">
        <v>1834</v>
      </c>
      <c r="B48" s="146" t="s">
        <v>1835</v>
      </c>
      <c r="C48" s="158" t="s">
        <v>1836</v>
      </c>
      <c r="D48" s="156">
        <v>0</v>
      </c>
      <c r="E48" s="156">
        <f>[1]B01!D46</f>
        <v>0</v>
      </c>
      <c r="F48" s="150">
        <f t="shared" si="0"/>
        <v>0</v>
      </c>
      <c r="G48" s="151"/>
      <c r="H48" s="152"/>
    </row>
    <row r="49" spans="1:8" ht="24.75" customHeight="1">
      <c r="A49" s="158" t="s">
        <v>1837</v>
      </c>
      <c r="B49" s="146" t="s">
        <v>1838</v>
      </c>
      <c r="C49" s="158" t="s">
        <v>1839</v>
      </c>
      <c r="D49" s="148">
        <v>1.85</v>
      </c>
      <c r="E49" s="156">
        <f>[1]B01!D47</f>
        <v>1.93</v>
      </c>
      <c r="F49" s="150">
        <f t="shared" si="0"/>
        <v>7.9999999999999849E-2</v>
      </c>
      <c r="G49" s="151">
        <f>E49/D49*100</f>
        <v>104.32432432432432</v>
      </c>
      <c r="H49" s="152"/>
    </row>
    <row r="50" spans="1:8" ht="24.75" customHeight="1">
      <c r="A50" s="158" t="s">
        <v>1840</v>
      </c>
      <c r="B50" s="146" t="s">
        <v>1841</v>
      </c>
      <c r="C50" s="161" t="s">
        <v>1842</v>
      </c>
      <c r="D50" s="148">
        <v>166.83</v>
      </c>
      <c r="E50" s="156">
        <f>[1]B01!D48</f>
        <v>146.5</v>
      </c>
      <c r="F50" s="150">
        <f t="shared" si="0"/>
        <v>-20.330000000000013</v>
      </c>
      <c r="G50" s="151">
        <f>E50/D50*100</f>
        <v>87.813942336510209</v>
      </c>
      <c r="H50" s="152"/>
    </row>
    <row r="51" spans="1:8" ht="24.75" customHeight="1">
      <c r="A51" s="158" t="s">
        <v>1843</v>
      </c>
      <c r="B51" s="146" t="s">
        <v>1844</v>
      </c>
      <c r="C51" s="158" t="s">
        <v>1845</v>
      </c>
      <c r="D51" s="148">
        <v>137.55000000000001</v>
      </c>
      <c r="E51" s="156">
        <f>[1]B01!D49</f>
        <v>31.61</v>
      </c>
      <c r="F51" s="150">
        <f t="shared" si="0"/>
        <v>-105.94000000000001</v>
      </c>
      <c r="G51" s="151">
        <f>E51/D51*100</f>
        <v>22.980734278444199</v>
      </c>
      <c r="H51" s="152"/>
    </row>
    <row r="52" spans="1:8" ht="24.75" customHeight="1">
      <c r="A52" s="158" t="s">
        <v>1846</v>
      </c>
      <c r="B52" s="146" t="s">
        <v>1847</v>
      </c>
      <c r="C52" s="158" t="s">
        <v>1848</v>
      </c>
      <c r="D52" s="148"/>
      <c r="E52" s="156">
        <f>[1]B01!D50</f>
        <v>0</v>
      </c>
      <c r="F52" s="150">
        <f t="shared" si="0"/>
        <v>0</v>
      </c>
      <c r="G52" s="151"/>
      <c r="H52" s="152"/>
    </row>
    <row r="53" spans="1:8" ht="24.75" customHeight="1">
      <c r="A53" s="158" t="s">
        <v>1849</v>
      </c>
      <c r="B53" s="146" t="s">
        <v>1850</v>
      </c>
      <c r="C53" s="158" t="s">
        <v>1851</v>
      </c>
      <c r="D53" s="156">
        <v>0</v>
      </c>
      <c r="E53" s="156">
        <f>[1]B01!D51</f>
        <v>0.38</v>
      </c>
      <c r="F53" s="150">
        <f t="shared" si="0"/>
        <v>0.38</v>
      </c>
      <c r="G53" s="151"/>
      <c r="H53" s="152"/>
    </row>
    <row r="54" spans="1:8" ht="24.75" customHeight="1">
      <c r="A54" s="158" t="s">
        <v>1852</v>
      </c>
      <c r="B54" s="146" t="s">
        <v>1853</v>
      </c>
      <c r="C54" s="161" t="s">
        <v>1854</v>
      </c>
      <c r="D54" s="148">
        <v>0.26</v>
      </c>
      <c r="E54" s="156">
        <f>[1]B01!D52</f>
        <v>1.64</v>
      </c>
      <c r="F54" s="150">
        <f t="shared" si="0"/>
        <v>1.38</v>
      </c>
      <c r="G54" s="151">
        <f>E54/D54*100</f>
        <v>630.76923076923072</v>
      </c>
      <c r="H54" s="152"/>
    </row>
    <row r="55" spans="1:8" ht="24.75" customHeight="1">
      <c r="A55" s="158" t="s">
        <v>1855</v>
      </c>
      <c r="B55" s="159" t="s">
        <v>1856</v>
      </c>
      <c r="C55" s="166" t="s">
        <v>1857</v>
      </c>
      <c r="D55" s="148">
        <v>1745.79</v>
      </c>
      <c r="E55" s="156">
        <f>[1]B01!D53</f>
        <v>1556.5100000000002</v>
      </c>
      <c r="F55" s="150">
        <f t="shared" si="0"/>
        <v>-189.27999999999975</v>
      </c>
      <c r="G55" s="151">
        <f>E55/D55*100</f>
        <v>89.157917046151042</v>
      </c>
      <c r="H55" s="152"/>
    </row>
    <row r="56" spans="1:8" ht="24.75" customHeight="1">
      <c r="A56" s="158" t="s">
        <v>1858</v>
      </c>
      <c r="B56" s="159" t="s">
        <v>1859</v>
      </c>
      <c r="C56" s="161" t="s">
        <v>1860</v>
      </c>
      <c r="D56" s="156">
        <v>0</v>
      </c>
      <c r="E56" s="156">
        <f>[1]B01!D54</f>
        <v>0</v>
      </c>
      <c r="F56" s="150">
        <f t="shared" si="0"/>
        <v>0</v>
      </c>
      <c r="G56" s="151"/>
      <c r="H56" s="152"/>
    </row>
    <row r="57" spans="1:8" ht="24.75" customHeight="1">
      <c r="A57" s="158" t="s">
        <v>1861</v>
      </c>
      <c r="B57" s="146" t="s">
        <v>1862</v>
      </c>
      <c r="C57" s="158" t="s">
        <v>1863</v>
      </c>
      <c r="D57" s="167">
        <v>8.76</v>
      </c>
      <c r="E57" s="156">
        <f>[1]B01!D55</f>
        <v>0</v>
      </c>
      <c r="F57" s="150">
        <f t="shared" si="0"/>
        <v>-8.76</v>
      </c>
      <c r="G57" s="151">
        <f>E57/D57*100%</f>
        <v>0</v>
      </c>
      <c r="H57" s="152"/>
    </row>
    <row r="58" spans="1:8" s="139" customFormat="1" ht="24.75" customHeight="1">
      <c r="A58" s="169">
        <v>3</v>
      </c>
      <c r="B58" s="168" t="s">
        <v>1864</v>
      </c>
      <c r="C58" s="169" t="s">
        <v>1865</v>
      </c>
      <c r="D58" s="167">
        <v>1476.8</v>
      </c>
      <c r="E58" s="157">
        <f>[1]B01!D56</f>
        <v>448.08000000000004</v>
      </c>
      <c r="F58" s="144">
        <f t="shared" si="0"/>
        <v>-1028.7199999999998</v>
      </c>
      <c r="G58" s="143">
        <f>E58/D58*100</f>
        <v>30.341278439869996</v>
      </c>
      <c r="H58" s="145"/>
    </row>
    <row r="59" spans="1:8">
      <c r="A59" s="50"/>
      <c r="B59" s="50"/>
      <c r="C59" s="170"/>
      <c r="D59" s="170"/>
    </row>
    <row r="60" spans="1:8">
      <c r="D60" s="170"/>
    </row>
    <row r="61" spans="1:8">
      <c r="D61" s="170"/>
    </row>
    <row r="62" spans="1:8">
      <c r="D62" s="170"/>
    </row>
    <row r="63" spans="1:8">
      <c r="D63" s="170"/>
    </row>
    <row r="64" spans="1:8">
      <c r="D64" s="170"/>
    </row>
    <row r="65" spans="4:4">
      <c r="D65" s="170"/>
    </row>
    <row r="66" spans="4:4">
      <c r="D66" s="170"/>
    </row>
    <row r="67" spans="4:4">
      <c r="D67" s="170"/>
    </row>
    <row r="68" spans="4:4">
      <c r="D68" s="170"/>
    </row>
    <row r="69" spans="4:4">
      <c r="D69" s="170"/>
    </row>
    <row r="70" spans="4:4">
      <c r="D70" s="170"/>
    </row>
    <row r="71" spans="4:4">
      <c r="D71" s="170"/>
    </row>
    <row r="72" spans="4:4">
      <c r="D72" s="170"/>
    </row>
    <row r="73" spans="4:4">
      <c r="D73" s="170"/>
    </row>
    <row r="74" spans="4:4">
      <c r="D74" s="170"/>
    </row>
    <row r="75" spans="4:4">
      <c r="D75" s="170"/>
    </row>
    <row r="76" spans="4:4">
      <c r="D76" s="170"/>
    </row>
    <row r="77" spans="4:4">
      <c r="D77" s="170"/>
    </row>
    <row r="78" spans="4:4">
      <c r="D78" s="170"/>
    </row>
    <row r="79" spans="4:4">
      <c r="D79" s="170"/>
    </row>
    <row r="80" spans="4:4">
      <c r="D80" s="170"/>
    </row>
    <row r="81" spans="4:4">
      <c r="D81" s="170"/>
    </row>
    <row r="82" spans="4:4">
      <c r="D82" s="170"/>
    </row>
    <row r="83" spans="4:4">
      <c r="D83" s="170"/>
    </row>
    <row r="84" spans="4:4">
      <c r="D84" s="170"/>
    </row>
    <row r="85" spans="4:4">
      <c r="D85" s="170"/>
    </row>
    <row r="86" spans="4:4">
      <c r="D86" s="170"/>
    </row>
    <row r="87" spans="4:4">
      <c r="D87" s="170"/>
    </row>
    <row r="88" spans="4:4">
      <c r="D88" s="170"/>
    </row>
  </sheetData>
  <mergeCells count="10">
    <mergeCell ref="A2:G2"/>
    <mergeCell ref="F4:G4"/>
    <mergeCell ref="A5:A7"/>
    <mergeCell ref="B5:B7"/>
    <mergeCell ref="C5:C7"/>
    <mergeCell ref="D5:D7"/>
    <mergeCell ref="E5:G5"/>
    <mergeCell ref="E6:E7"/>
    <mergeCell ref="F6:G6"/>
    <mergeCell ref="A3:G3"/>
  </mergeCells>
  <phoneticPr fontId="203" type="noConversion"/>
  <conditionalFormatting sqref="E20">
    <cfRule type="cellIs" dxfId="7" priority="1" stopIfTrue="1" operator="between">
      <formula>-0.0001</formula>
      <formula>0.0001</formula>
    </cfRule>
  </conditionalFormatting>
  <conditionalFormatting sqref="D20">
    <cfRule type="cellIs" dxfId="6" priority="2" stopIfTrue="1" operator="between">
      <formula>-0.0001</formula>
      <formula>0.0001</formula>
    </cfRule>
  </conditionalFormatting>
  <printOptions horizontalCentered="1"/>
  <pageMargins left="0.28999999999999998" right="0.17" top="0.41" bottom="0.39" header="0.31496062992126" footer="0.31496062992126"/>
  <pageSetup paperSize="9" scale="7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Y96"/>
  <sheetViews>
    <sheetView showZeros="0" zoomScale="70" zoomScaleNormal="70" zoomScaleSheetLayoutView="70" workbookViewId="0">
      <selection activeCell="L12" sqref="L12"/>
    </sheetView>
  </sheetViews>
  <sheetFormatPr defaultColWidth="8.875" defaultRowHeight="15.75"/>
  <cols>
    <col min="1" max="1" width="6.75" style="5" customWidth="1"/>
    <col min="2" max="2" width="31" style="5" customWidth="1"/>
    <col min="3" max="3" width="7.625" style="48" customWidth="1"/>
    <col min="4" max="4" width="11.125" style="5" hidden="1" customWidth="1"/>
    <col min="5" max="5" width="13" style="5" hidden="1" customWidth="1"/>
    <col min="6" max="6" width="14.125" style="12" customWidth="1"/>
    <col min="7" max="20" width="9.125" style="5" customWidth="1"/>
    <col min="21" max="21" width="10.25" style="5" customWidth="1"/>
    <col min="22" max="24" width="9.125" style="5" customWidth="1"/>
    <col min="25" max="248" width="8.875" style="5"/>
    <col min="249" max="249" width="5" style="5" customWidth="1"/>
    <col min="250" max="250" width="33.875" style="5" customWidth="1"/>
    <col min="251" max="251" width="7.125" style="5" customWidth="1"/>
    <col min="252" max="252" width="11.125" style="5" customWidth="1"/>
    <col min="253" max="253" width="9" style="5" customWidth="1"/>
    <col min="254" max="254" width="9.125" style="5" customWidth="1"/>
    <col min="255" max="255" width="8.875" style="5" customWidth="1"/>
    <col min="256" max="16384" width="8.875" style="5"/>
  </cols>
  <sheetData>
    <row r="1" spans="1:25">
      <c r="A1" s="1" t="s">
        <v>1939</v>
      </c>
      <c r="B1" s="2"/>
      <c r="C1" s="3"/>
      <c r="D1" s="2"/>
      <c r="E1" s="2"/>
      <c r="F1" s="4"/>
      <c r="G1" s="2"/>
      <c r="H1" s="2"/>
      <c r="I1" s="2"/>
      <c r="J1" s="2"/>
      <c r="K1" s="2"/>
      <c r="L1" s="2"/>
      <c r="M1" s="2"/>
      <c r="N1" s="2"/>
      <c r="O1" s="2"/>
      <c r="P1" s="2"/>
      <c r="Q1" s="2"/>
      <c r="R1" s="2"/>
      <c r="S1" s="2"/>
      <c r="T1" s="2"/>
      <c r="U1" s="2"/>
      <c r="V1" s="2"/>
      <c r="W1" s="2"/>
      <c r="X1" s="2"/>
    </row>
    <row r="2" spans="1:25" ht="18.75">
      <c r="A2" s="234" t="s">
        <v>1694</v>
      </c>
      <c r="B2" s="234"/>
      <c r="C2" s="234"/>
      <c r="D2" s="234"/>
      <c r="E2" s="234"/>
      <c r="F2" s="234"/>
      <c r="G2" s="234"/>
      <c r="H2" s="234"/>
      <c r="I2" s="234"/>
      <c r="J2" s="234"/>
      <c r="K2" s="234"/>
      <c r="L2" s="234"/>
      <c r="M2" s="234"/>
      <c r="N2" s="234"/>
      <c r="O2" s="234"/>
      <c r="P2" s="234"/>
      <c r="Q2" s="234"/>
      <c r="R2" s="234"/>
      <c r="S2" s="234"/>
      <c r="T2" s="234"/>
      <c r="U2" s="234"/>
      <c r="V2" s="234"/>
      <c r="W2" s="234"/>
      <c r="X2" s="234"/>
      <c r="Y2" s="6"/>
    </row>
    <row r="3" spans="1:25" ht="18.75">
      <c r="A3" s="233" t="s">
        <v>762</v>
      </c>
      <c r="B3" s="233"/>
      <c r="C3" s="233"/>
      <c r="D3" s="233"/>
      <c r="E3" s="233"/>
      <c r="F3" s="233"/>
      <c r="G3" s="233"/>
      <c r="H3" s="233"/>
      <c r="I3" s="233"/>
      <c r="J3" s="233"/>
      <c r="K3" s="233"/>
      <c r="L3" s="233"/>
      <c r="M3" s="233"/>
      <c r="N3" s="233"/>
      <c r="O3" s="233"/>
      <c r="P3" s="233"/>
      <c r="Q3" s="233"/>
      <c r="R3" s="233"/>
      <c r="S3" s="233"/>
      <c r="T3" s="233"/>
      <c r="U3" s="233"/>
      <c r="V3" s="233"/>
      <c r="W3" s="233"/>
      <c r="X3" s="233"/>
      <c r="Y3" s="6"/>
    </row>
    <row r="4" spans="1:25" s="12" customFormat="1" ht="17.45" customHeight="1">
      <c r="A4" s="7"/>
      <c r="B4" s="8"/>
      <c r="C4" s="9"/>
      <c r="D4" s="8"/>
      <c r="E4" s="8"/>
      <c r="F4" s="10"/>
      <c r="G4" s="11"/>
      <c r="H4" s="11"/>
      <c r="I4" s="11"/>
      <c r="J4" s="9"/>
      <c r="K4" s="4"/>
      <c r="L4" s="4"/>
      <c r="M4" s="4"/>
      <c r="N4" s="4"/>
      <c r="O4" s="4"/>
      <c r="Q4" s="13"/>
      <c r="T4" s="242" t="s">
        <v>1695</v>
      </c>
      <c r="U4" s="242"/>
      <c r="V4" s="242"/>
      <c r="W4" s="242"/>
      <c r="X4" s="242"/>
    </row>
    <row r="5" spans="1:25" ht="22.15" customHeight="1">
      <c r="A5" s="235" t="s">
        <v>1696</v>
      </c>
      <c r="B5" s="235" t="s">
        <v>1697</v>
      </c>
      <c r="C5" s="235" t="s">
        <v>1698</v>
      </c>
      <c r="D5" s="235" t="s">
        <v>1699</v>
      </c>
      <c r="E5" s="235" t="s">
        <v>1700</v>
      </c>
      <c r="F5" s="237" t="s">
        <v>1701</v>
      </c>
      <c r="G5" s="239" t="s">
        <v>1702</v>
      </c>
      <c r="H5" s="240"/>
      <c r="I5" s="240"/>
      <c r="J5" s="240"/>
      <c r="K5" s="240"/>
      <c r="L5" s="240"/>
      <c r="M5" s="240"/>
      <c r="N5" s="240"/>
      <c r="O5" s="240"/>
      <c r="P5" s="240"/>
      <c r="Q5" s="240"/>
      <c r="R5" s="240"/>
      <c r="S5" s="240"/>
      <c r="T5" s="240"/>
      <c r="U5" s="240"/>
      <c r="V5" s="240"/>
      <c r="W5" s="240"/>
      <c r="X5" s="241"/>
      <c r="Y5" s="6"/>
    </row>
    <row r="6" spans="1:25" ht="28.5">
      <c r="A6" s="236"/>
      <c r="B6" s="236"/>
      <c r="C6" s="236"/>
      <c r="D6" s="236"/>
      <c r="E6" s="236"/>
      <c r="F6" s="238"/>
      <c r="G6" s="14" t="s">
        <v>1703</v>
      </c>
      <c r="H6" s="14" t="s">
        <v>1704</v>
      </c>
      <c r="I6" s="14" t="s">
        <v>1705</v>
      </c>
      <c r="J6" s="14" t="s">
        <v>1706</v>
      </c>
      <c r="K6" s="14" t="s">
        <v>1707</v>
      </c>
      <c r="L6" s="14" t="s">
        <v>1708</v>
      </c>
      <c r="M6" s="14" t="s">
        <v>1709</v>
      </c>
      <c r="N6" s="14" t="s">
        <v>1710</v>
      </c>
      <c r="O6" s="14" t="s">
        <v>1711</v>
      </c>
      <c r="P6" s="14" t="s">
        <v>1712</v>
      </c>
      <c r="Q6" s="14" t="s">
        <v>1713</v>
      </c>
      <c r="R6" s="14" t="s">
        <v>1714</v>
      </c>
      <c r="S6" s="14" t="s">
        <v>1715</v>
      </c>
      <c r="T6" s="14" t="s">
        <v>1716</v>
      </c>
      <c r="U6" s="14" t="s">
        <v>1717</v>
      </c>
      <c r="V6" s="14" t="s">
        <v>1718</v>
      </c>
      <c r="W6" s="14" t="s">
        <v>1719</v>
      </c>
      <c r="X6" s="14" t="s">
        <v>1720</v>
      </c>
    </row>
    <row r="7" spans="1:25" s="15" customFormat="1" ht="12.75" customHeight="1">
      <c r="A7" s="174">
        <v>-1</v>
      </c>
      <c r="B7" s="174">
        <v>-2</v>
      </c>
      <c r="C7" s="174">
        <v>-3</v>
      </c>
      <c r="D7" s="174">
        <v>-4</v>
      </c>
      <c r="E7" s="174">
        <v>-5</v>
      </c>
      <c r="F7" s="174" t="s">
        <v>1721</v>
      </c>
      <c r="G7" s="174">
        <v>-7</v>
      </c>
      <c r="H7" s="174">
        <v>-8</v>
      </c>
      <c r="I7" s="174">
        <v>-9</v>
      </c>
      <c r="J7" s="174">
        <v>-10</v>
      </c>
      <c r="K7" s="174">
        <v>-11</v>
      </c>
      <c r="L7" s="174">
        <v>-12</v>
      </c>
      <c r="M7" s="174">
        <v>-13</v>
      </c>
      <c r="N7" s="174">
        <v>-14</v>
      </c>
      <c r="O7" s="174">
        <v>-15</v>
      </c>
      <c r="P7" s="174">
        <v>-16</v>
      </c>
      <c r="Q7" s="174">
        <v>-17</v>
      </c>
      <c r="R7" s="174">
        <v>-18</v>
      </c>
      <c r="S7" s="174">
        <v>-19</v>
      </c>
      <c r="T7" s="174">
        <v>-20</v>
      </c>
      <c r="U7" s="174">
        <v>-21</v>
      </c>
      <c r="V7" s="174">
        <v>-22</v>
      </c>
      <c r="W7" s="174">
        <v>-23</v>
      </c>
      <c r="X7" s="174">
        <v>-24</v>
      </c>
    </row>
    <row r="8" spans="1:25" s="18" customFormat="1" ht="19.149999999999999" customHeight="1">
      <c r="A8" s="16"/>
      <c r="B8" s="175" t="s">
        <v>1722</v>
      </c>
      <c r="C8" s="16"/>
      <c r="D8" s="17">
        <v>90054.7</v>
      </c>
      <c r="E8" s="17">
        <f t="shared" ref="E8:E57" si="0">F8-D8</f>
        <v>-0.10999999998603016</v>
      </c>
      <c r="F8" s="17">
        <f t="shared" ref="F8:X8" si="1">SUM(F9,F19,F57)</f>
        <v>90054.590000000011</v>
      </c>
      <c r="G8" s="17">
        <f t="shared" si="1"/>
        <v>3277.4100000000003</v>
      </c>
      <c r="H8" s="17">
        <f t="shared" si="1"/>
        <v>1427.8700000000001</v>
      </c>
      <c r="I8" s="17">
        <f t="shared" si="1"/>
        <v>2857.0099999999998</v>
      </c>
      <c r="J8" s="17">
        <f t="shared" si="1"/>
        <v>5288.26</v>
      </c>
      <c r="K8" s="17">
        <f t="shared" si="1"/>
        <v>2676.75</v>
      </c>
      <c r="L8" s="17">
        <f t="shared" si="1"/>
        <v>3399.7799999999997</v>
      </c>
      <c r="M8" s="17">
        <f t="shared" si="1"/>
        <v>4065.85</v>
      </c>
      <c r="N8" s="17">
        <f t="shared" si="1"/>
        <v>6439.83</v>
      </c>
      <c r="O8" s="17">
        <f t="shared" si="1"/>
        <v>3180.6</v>
      </c>
      <c r="P8" s="17">
        <f t="shared" si="1"/>
        <v>2874.06</v>
      </c>
      <c r="Q8" s="17">
        <f t="shared" si="1"/>
        <v>8863.8100000000013</v>
      </c>
      <c r="R8" s="17">
        <f t="shared" si="1"/>
        <v>5056.82</v>
      </c>
      <c r="S8" s="17">
        <f t="shared" si="1"/>
        <v>7495.84</v>
      </c>
      <c r="T8" s="17">
        <f t="shared" si="1"/>
        <v>2370.6900000000005</v>
      </c>
      <c r="U8" s="17">
        <f t="shared" si="1"/>
        <v>12904.750000000002</v>
      </c>
      <c r="V8" s="17">
        <f t="shared" si="1"/>
        <v>9352.44</v>
      </c>
      <c r="W8" s="17">
        <f t="shared" si="1"/>
        <v>2160.27</v>
      </c>
      <c r="X8" s="17">
        <f t="shared" si="1"/>
        <v>6362.55</v>
      </c>
    </row>
    <row r="9" spans="1:25" s="18" customFormat="1" ht="19.149999999999999" customHeight="1">
      <c r="A9" s="35">
        <v>1</v>
      </c>
      <c r="B9" s="20" t="s">
        <v>1723</v>
      </c>
      <c r="C9" s="21" t="s">
        <v>1724</v>
      </c>
      <c r="D9" s="17">
        <v>83571.399999999994</v>
      </c>
      <c r="E9" s="17">
        <f t="shared" si="0"/>
        <v>-166.90499999998428</v>
      </c>
      <c r="F9" s="17">
        <f>SUM(F10,F12:F18)</f>
        <v>83404.49500000001</v>
      </c>
      <c r="G9" s="17">
        <f t="shared" ref="G9:X9" si="2">SUM(G10,G12:G18)</f>
        <v>2778.2350000000001</v>
      </c>
      <c r="H9" s="17">
        <f t="shared" si="2"/>
        <v>1282.68</v>
      </c>
      <c r="I9" s="17">
        <f t="shared" si="2"/>
        <v>2708.64</v>
      </c>
      <c r="J9" s="17">
        <f t="shared" si="2"/>
        <v>4774.92</v>
      </c>
      <c r="K9" s="17">
        <f t="shared" si="2"/>
        <v>2357.8000000000002</v>
      </c>
      <c r="L9" s="17">
        <f t="shared" si="2"/>
        <v>2940.99</v>
      </c>
      <c r="M9" s="17">
        <f t="shared" si="2"/>
        <v>3530.52</v>
      </c>
      <c r="N9" s="17">
        <f t="shared" si="2"/>
        <v>6203.05</v>
      </c>
      <c r="O9" s="17">
        <f t="shared" si="2"/>
        <v>2972.97</v>
      </c>
      <c r="P9" s="17">
        <f t="shared" si="2"/>
        <v>2654.12</v>
      </c>
      <c r="Q9" s="17">
        <f t="shared" si="2"/>
        <v>8494.7200000000012</v>
      </c>
      <c r="R9" s="17">
        <f t="shared" si="2"/>
        <v>4408.17</v>
      </c>
      <c r="S9" s="17">
        <f t="shared" si="2"/>
        <v>7111.6500000000005</v>
      </c>
      <c r="T9" s="17">
        <f t="shared" si="2"/>
        <v>2160.2500000000005</v>
      </c>
      <c r="U9" s="17">
        <f t="shared" si="2"/>
        <v>12634.300000000001</v>
      </c>
      <c r="V9" s="17">
        <f t="shared" si="2"/>
        <v>8667.5399999999991</v>
      </c>
      <c r="W9" s="17">
        <f t="shared" si="2"/>
        <v>1775.17</v>
      </c>
      <c r="X9" s="17">
        <f t="shared" si="2"/>
        <v>5948.77</v>
      </c>
    </row>
    <row r="10" spans="1:25" ht="19.899999999999999" customHeight="1">
      <c r="A10" s="28" t="s">
        <v>1725</v>
      </c>
      <c r="B10" s="22" t="s">
        <v>1726</v>
      </c>
      <c r="C10" s="23" t="s">
        <v>1727</v>
      </c>
      <c r="D10" s="24">
        <v>3597.7</v>
      </c>
      <c r="E10" s="24">
        <f t="shared" si="0"/>
        <v>73.730000000000018</v>
      </c>
      <c r="F10" s="24">
        <f t="shared" ref="F10:F18" si="3">SUM(G10:X10)</f>
        <v>3671.43</v>
      </c>
      <c r="G10" s="24">
        <f>SUM('[2]1.TT_TYEN'!$G$61:$H$61)</f>
        <v>115.83999999999999</v>
      </c>
      <c r="H10" s="24">
        <f>SUM('[2]2.N_MUC'!$G$61:$H$61)</f>
        <v>176.66</v>
      </c>
      <c r="I10" s="24">
        <f>SUM('[2]3.B_COC'!$G$61:$H$61)</f>
        <v>147.04999999999998</v>
      </c>
      <c r="J10" s="24">
        <f>SUM('[2]4.T_LONG'!$G$61:$H$61)</f>
        <v>263.89</v>
      </c>
      <c r="K10" s="24">
        <f>SUM('[2]5.BI_XA'!$G$61:$H$61)</f>
        <v>185.70000000000002</v>
      </c>
      <c r="L10" s="24">
        <f>SUM('[2]6.T_HOA'!$G$61:$H$61)</f>
        <v>227.41</v>
      </c>
      <c r="M10" s="24">
        <f>SUM('[2]7.T_SON'!$G$61:$H$61)</f>
        <v>262.89</v>
      </c>
      <c r="N10" s="24">
        <f>SUM('[2]8.M_HUONG'!$G$61:$H$61)</f>
        <v>373.87</v>
      </c>
      <c r="O10" s="24">
        <f>SUM('[2]9.M_DAN'!$G$61:$H$61)</f>
        <v>136.07</v>
      </c>
      <c r="P10" s="24">
        <f>SUM('[2]10.M_KHUONG'!$G$61:$H$61)</f>
        <v>87.109999999999985</v>
      </c>
      <c r="Q10" s="24">
        <f>SUM('[2]11.P_LUU'!$G$61:$H$61)</f>
        <v>327.59999999999997</v>
      </c>
      <c r="R10" s="24">
        <f>SUM('[2]12.T_THANH'!$G$61:$H$61)</f>
        <v>215.05</v>
      </c>
      <c r="S10" s="24">
        <f>SUM('[2]13.Y_THUAN'!$G$61:$H$61)</f>
        <v>158.69</v>
      </c>
      <c r="T10" s="24">
        <f>SUM('[2]14.BA_XA'!$G$61:$H$61)</f>
        <v>120.16000000000001</v>
      </c>
      <c r="U10" s="24">
        <f>SUM('[2]15.Y_LAM'!$G$61:$H$61)</f>
        <v>87.52000000000001</v>
      </c>
      <c r="V10" s="24">
        <f>SUM('[2]16.Y_PHU'!$G$61:$H$61)</f>
        <v>196.43</v>
      </c>
      <c r="W10" s="24">
        <f>SUM('[2]17.D_NINH'!$G$61:$H$61)</f>
        <v>271.13</v>
      </c>
      <c r="X10" s="24">
        <f>SUM('[2]18.H_DUC'!$G$61:$H$61)</f>
        <v>318.35999999999996</v>
      </c>
    </row>
    <row r="11" spans="1:25" s="27" customFormat="1" ht="30">
      <c r="A11" s="91"/>
      <c r="B11" s="25" t="s">
        <v>1728</v>
      </c>
      <c r="C11" s="26" t="s">
        <v>1729</v>
      </c>
      <c r="D11" s="24">
        <v>3039.1</v>
      </c>
      <c r="E11" s="24">
        <f t="shared" si="0"/>
        <v>-14.230000000000473</v>
      </c>
      <c r="F11" s="24">
        <f t="shared" si="3"/>
        <v>3024.8699999999994</v>
      </c>
      <c r="G11" s="24">
        <f>'[2]1.TT_TYEN'!G61</f>
        <v>115.35</v>
      </c>
      <c r="H11" s="24">
        <f>'[2]2.N_MUC'!G61</f>
        <v>148.54</v>
      </c>
      <c r="I11" s="24">
        <f>'[2]3.B_COC'!G61</f>
        <v>114.41999999999999</v>
      </c>
      <c r="J11" s="24">
        <f>'[2]4.T_LONG'!G61</f>
        <v>201.07</v>
      </c>
      <c r="K11" s="24">
        <f>'[2]5.BI_XA'!G61</f>
        <v>139.58000000000001</v>
      </c>
      <c r="L11" s="24">
        <f>'[2]6.T_HOA'!G61</f>
        <v>139.60999999999999</v>
      </c>
      <c r="M11" s="24">
        <f>'[2]7.T_SON'!G61</f>
        <v>249.92000000000002</v>
      </c>
      <c r="N11" s="24">
        <f>'[2]8.M_HUONG'!G61</f>
        <v>362.65000000000003</v>
      </c>
      <c r="O11" s="24">
        <f>'[2]9.M_DAN'!G61</f>
        <v>119.07</v>
      </c>
      <c r="P11" s="24">
        <f>'[2]10.M_KHUONG'!G61</f>
        <v>74.559999999999988</v>
      </c>
      <c r="Q11" s="24">
        <f>'[2]11.P_LUU'!G61</f>
        <v>287.27</v>
      </c>
      <c r="R11" s="24">
        <f>'[2]12.T_THANH'!G61</f>
        <v>192.19</v>
      </c>
      <c r="S11" s="24">
        <f>'[2]13.Y_THUAN'!G61</f>
        <v>104.44</v>
      </c>
      <c r="T11" s="24">
        <f>'[2]14.BA_XA'!G61</f>
        <v>87.54</v>
      </c>
      <c r="U11" s="24">
        <f>'[2]15.Y_LAM'!G61</f>
        <v>82.740000000000009</v>
      </c>
      <c r="V11" s="24">
        <f>'[2]16.Y_PHU'!G61</f>
        <v>163.22</v>
      </c>
      <c r="W11" s="24">
        <f>'[2]17.D_NINH'!G61</f>
        <v>168.79</v>
      </c>
      <c r="X11" s="24">
        <f>'[2]18.H_DUC'!G61</f>
        <v>273.90999999999997</v>
      </c>
    </row>
    <row r="12" spans="1:25" ht="17.45" customHeight="1">
      <c r="A12" s="28" t="s">
        <v>1730</v>
      </c>
      <c r="B12" s="22" t="s">
        <v>1731</v>
      </c>
      <c r="C12" s="23" t="s">
        <v>1732</v>
      </c>
      <c r="D12" s="24">
        <v>3136.7</v>
      </c>
      <c r="E12" s="24">
        <f t="shared" si="0"/>
        <v>-121.77999999999975</v>
      </c>
      <c r="F12" s="24">
        <f t="shared" si="3"/>
        <v>3014.92</v>
      </c>
      <c r="G12" s="24">
        <f>'[2]1.TT_TYEN'!$J$61</f>
        <v>3.6999999999999957</v>
      </c>
      <c r="H12" s="24">
        <f>'[2]2.N_MUC'!$J$61</f>
        <v>56.660000000000004</v>
      </c>
      <c r="I12" s="24">
        <f>'[2]3.B_COC'!$J$61</f>
        <v>55.730000000000004</v>
      </c>
      <c r="J12" s="24">
        <f>'[2]4.T_LONG'!$J$61</f>
        <v>79.05</v>
      </c>
      <c r="K12" s="24">
        <f>'[2]5.BI_XA'!$J$61</f>
        <v>339.96</v>
      </c>
      <c r="L12" s="24">
        <f>'[2]6.T_HOA'!$J$61</f>
        <v>210.62</v>
      </c>
      <c r="M12" s="24">
        <f>'[2]7.T_SON'!$J$61</f>
        <v>162.35999999999999</v>
      </c>
      <c r="N12" s="24">
        <f>'[2]8.M_HUONG'!$J$61</f>
        <v>174.8</v>
      </c>
      <c r="O12" s="24">
        <f>'[2]9.M_DAN'!$J$61</f>
        <v>181.49</v>
      </c>
      <c r="P12" s="24">
        <f>'[2]10.M_KHUONG'!$J$61</f>
        <v>197.62</v>
      </c>
      <c r="Q12" s="24">
        <f>'[2]11.P_LUU'!$J$61</f>
        <v>215.42000000000002</v>
      </c>
      <c r="R12" s="24">
        <f>'[2]12.T_THANH'!$J$61</f>
        <v>488.32</v>
      </c>
      <c r="S12" s="24">
        <f>'[2]13.Y_THUAN'!$J$61</f>
        <v>87.679999999999993</v>
      </c>
      <c r="T12" s="24">
        <f>'[2]14.BA_XA'!$J$61</f>
        <v>323.24</v>
      </c>
      <c r="U12" s="24">
        <f>'[2]15.Y_LAM'!$J$61</f>
        <v>78.28</v>
      </c>
      <c r="V12" s="24">
        <f>'[2]16.Y_PHU'!$J$61</f>
        <v>52.84</v>
      </c>
      <c r="W12" s="24">
        <f>'[2]17.D_NINH'!$J$61</f>
        <v>49.41</v>
      </c>
      <c r="X12" s="24">
        <f>'[2]18.H_DUC'!$J$61</f>
        <v>257.74</v>
      </c>
    </row>
    <row r="13" spans="1:25" ht="17.45" customHeight="1">
      <c r="A13" s="28" t="s">
        <v>1733</v>
      </c>
      <c r="B13" s="22" t="s">
        <v>1734</v>
      </c>
      <c r="C13" s="23" t="s">
        <v>1735</v>
      </c>
      <c r="D13" s="24">
        <v>15165</v>
      </c>
      <c r="E13" s="24">
        <f t="shared" si="0"/>
        <v>81.214999999998327</v>
      </c>
      <c r="F13" s="24">
        <f t="shared" si="3"/>
        <v>15246.214999999998</v>
      </c>
      <c r="G13" s="24">
        <f>'[2]1.TT_TYEN'!$K$61</f>
        <v>788.99499999999989</v>
      </c>
      <c r="H13" s="24">
        <f>'[2]2.N_MUC'!$K$61</f>
        <v>255.6</v>
      </c>
      <c r="I13" s="24">
        <f>'[2]3.B_COC'!$K$61</f>
        <v>391.82</v>
      </c>
      <c r="J13" s="24">
        <f>'[2]4.T_LONG'!$K$61</f>
        <v>418.37</v>
      </c>
      <c r="K13" s="24">
        <f>'[2]5.BI_XA'!$K$61</f>
        <v>351.81</v>
      </c>
      <c r="L13" s="24">
        <f>'[2]6.T_HOA'!$K$61</f>
        <v>683.71</v>
      </c>
      <c r="M13" s="24">
        <f>'[2]7.T_SON'!$K$61</f>
        <v>696.37</v>
      </c>
      <c r="N13" s="24">
        <f>'[2]8.M_HUONG'!$K$61</f>
        <v>520.73</v>
      </c>
      <c r="O13" s="24">
        <f>'[2]9.M_DAN'!$K$61</f>
        <v>973.75</v>
      </c>
      <c r="P13" s="24">
        <f>'[2]10.M_KHUONG'!$K$61</f>
        <v>1082.83</v>
      </c>
      <c r="Q13" s="24">
        <f>'[2]11.P_LUU'!$K$61</f>
        <v>2588.23</v>
      </c>
      <c r="R13" s="24">
        <f>'[2]12.T_THANH'!$K$61</f>
        <v>1367.73</v>
      </c>
      <c r="S13" s="24">
        <f>'[2]13.Y_THUAN'!$K$61</f>
        <v>1418.95</v>
      </c>
      <c r="T13" s="24">
        <f>'[2]14.BA_XA'!$K$61</f>
        <v>598.55999999999995</v>
      </c>
      <c r="U13" s="24">
        <f>'[2]15.Y_LAM'!$K$61</f>
        <v>833.13</v>
      </c>
      <c r="V13" s="24">
        <f>'[2]16.Y_PHU'!$K$61</f>
        <v>1227.46</v>
      </c>
      <c r="W13" s="24">
        <f>'[2]17.D_NINH'!$K$61</f>
        <v>729.80000000000007</v>
      </c>
      <c r="X13" s="24">
        <f>'[2]18.H_DUC'!$K$61</f>
        <v>318.37</v>
      </c>
    </row>
    <row r="14" spans="1:25" ht="17.45" customHeight="1">
      <c r="A14" s="28" t="s">
        <v>1736</v>
      </c>
      <c r="B14" s="22" t="s">
        <v>1737</v>
      </c>
      <c r="C14" s="23" t="s">
        <v>1738</v>
      </c>
      <c r="D14" s="24">
        <v>8780.6</v>
      </c>
      <c r="E14" s="24">
        <f t="shared" si="0"/>
        <v>7.6499999999996362</v>
      </c>
      <c r="F14" s="24">
        <f t="shared" si="3"/>
        <v>8788.25</v>
      </c>
      <c r="G14" s="24">
        <f>'[2]1.TT_TYEN'!$L$61</f>
        <v>0</v>
      </c>
      <c r="H14" s="24">
        <f>'[2]2.N_MUC'!$L$61</f>
        <v>0</v>
      </c>
      <c r="I14" s="24">
        <f>'[2]3.B_COC'!$L$61</f>
        <v>48.74</v>
      </c>
      <c r="J14" s="24">
        <f>'[2]4.T_LONG'!$L$61</f>
        <v>298.16000000000003</v>
      </c>
      <c r="K14" s="24">
        <f>'[2]5.BI_XA'!$L$61</f>
        <v>160.27000000000001</v>
      </c>
      <c r="L14" s="24">
        <f>'[2]6.T_HOA'!$L$61</f>
        <v>0</v>
      </c>
      <c r="M14" s="24">
        <f>'[2]7.T_SON'!$L$61</f>
        <v>0</v>
      </c>
      <c r="N14" s="24">
        <f>'[2]8.M_HUONG'!$L$61</f>
        <v>1479.4</v>
      </c>
      <c r="O14" s="24">
        <f>'[2]9.M_DAN'!$L$61</f>
        <v>514.30999999999995</v>
      </c>
      <c r="P14" s="24">
        <f>'[2]10.M_KHUONG'!$L$61</f>
        <v>598.01</v>
      </c>
      <c r="Q14" s="24">
        <f>'[2]11.P_LUU'!$L$61</f>
        <v>987.5</v>
      </c>
      <c r="R14" s="24">
        <f>'[2]12.T_THANH'!$L$61</f>
        <v>0</v>
      </c>
      <c r="S14" s="24">
        <f>'[2]13.Y_THUAN'!$L$61</f>
        <v>0</v>
      </c>
      <c r="T14" s="24">
        <f>'[2]14.BA_XA'!$L$61</f>
        <v>0</v>
      </c>
      <c r="U14" s="24">
        <f>'[2]15.Y_LAM'!$L$61</f>
        <v>3098.94</v>
      </c>
      <c r="V14" s="24">
        <f>'[2]16.Y_PHU'!$L$61</f>
        <v>1095.6299999999999</v>
      </c>
      <c r="W14" s="24">
        <f>'[2]17.D_NINH'!$L$61</f>
        <v>0</v>
      </c>
      <c r="X14" s="24">
        <f>'[2]18.H_DUC'!$L$61</f>
        <v>507.29</v>
      </c>
    </row>
    <row r="15" spans="1:25" ht="17.45" customHeight="1">
      <c r="A15" s="28" t="s">
        <v>1739</v>
      </c>
      <c r="B15" s="22" t="s">
        <v>1740</v>
      </c>
      <c r="C15" s="23" t="s">
        <v>1741</v>
      </c>
      <c r="D15" s="24">
        <v>5551.6</v>
      </c>
      <c r="E15" s="24">
        <f t="shared" si="0"/>
        <v>7.4599999999991269</v>
      </c>
      <c r="F15" s="24">
        <f t="shared" si="3"/>
        <v>5559.0599999999995</v>
      </c>
      <c r="G15" s="24">
        <f>'[2]1.TT_TYEN'!$M$61</f>
        <v>0</v>
      </c>
      <c r="H15" s="24">
        <f>'[2]2.N_MUC'!$M$61</f>
        <v>0</v>
      </c>
      <c r="I15" s="24">
        <f>'[2]3.B_COC'!$M$61</f>
        <v>0</v>
      </c>
      <c r="J15" s="24">
        <f>'[2]4.T_LONG'!$M$61</f>
        <v>0</v>
      </c>
      <c r="K15" s="24">
        <f>'[2]5.BI_XA'!$M$61</f>
        <v>0</v>
      </c>
      <c r="L15" s="24">
        <f>'[2]6.T_HOA'!$M$61</f>
        <v>0</v>
      </c>
      <c r="M15" s="24">
        <f>'[2]7.T_SON'!$M$61</f>
        <v>0</v>
      </c>
      <c r="N15" s="24">
        <f>'[2]8.M_HUONG'!$M$61</f>
        <v>0</v>
      </c>
      <c r="O15" s="24">
        <f>'[2]9.M_DAN'!$M$61</f>
        <v>0</v>
      </c>
      <c r="P15" s="24">
        <f>'[2]10.M_KHUONG'!$M$61</f>
        <v>0</v>
      </c>
      <c r="Q15" s="24">
        <f>'[2]11.P_LUU'!$M$61</f>
        <v>2062.7000000000003</v>
      </c>
      <c r="R15" s="24">
        <f>'[2]12.T_THANH'!$M$61</f>
        <v>0</v>
      </c>
      <c r="S15" s="24">
        <f>'[2]13.Y_THUAN'!$M$61</f>
        <v>3496.3599999999997</v>
      </c>
      <c r="T15" s="24">
        <f>'[2]14.BA_XA'!$M$61</f>
        <v>0</v>
      </c>
      <c r="U15" s="24">
        <f>'[2]15.Y_LAM'!$M$61</f>
        <v>0</v>
      </c>
      <c r="V15" s="24">
        <f>'[2]16.Y_PHU'!$M$61</f>
        <v>0</v>
      </c>
      <c r="W15" s="24">
        <f>'[2]17.D_NINH'!$M$61</f>
        <v>0</v>
      </c>
      <c r="X15" s="24">
        <f>'[2]18.H_DUC'!$M$61</f>
        <v>0</v>
      </c>
    </row>
    <row r="16" spans="1:25" ht="17.45" customHeight="1">
      <c r="A16" s="28" t="s">
        <v>1742</v>
      </c>
      <c r="B16" s="22" t="s">
        <v>1743</v>
      </c>
      <c r="C16" s="23" t="s">
        <v>1744</v>
      </c>
      <c r="D16" s="24">
        <v>46625.5</v>
      </c>
      <c r="E16" s="24">
        <f t="shared" si="0"/>
        <v>-301.45999999999185</v>
      </c>
      <c r="F16" s="24">
        <f t="shared" si="3"/>
        <v>46324.040000000008</v>
      </c>
      <c r="G16" s="24">
        <f>'[2]1.TT_TYEN'!$N$61</f>
        <v>1777.93</v>
      </c>
      <c r="H16" s="24">
        <f>'[2]2.N_MUC'!$N$61</f>
        <v>757.15</v>
      </c>
      <c r="I16" s="24">
        <f>'[2]3.B_COC'!$N$61</f>
        <v>2018.4500000000003</v>
      </c>
      <c r="J16" s="24">
        <f>'[2]4.T_LONG'!$N$61</f>
        <v>3672.96</v>
      </c>
      <c r="K16" s="24">
        <f>'[2]5.BI_XA'!$N$61</f>
        <v>1301.26</v>
      </c>
      <c r="L16" s="24">
        <f>'[2]6.T_HOA'!$N$61</f>
        <v>1756.28</v>
      </c>
      <c r="M16" s="24">
        <f>'[2]7.T_SON'!$N$61</f>
        <v>2329.1</v>
      </c>
      <c r="N16" s="24">
        <f>'[2]8.M_HUONG'!$N$61</f>
        <v>3625.87</v>
      </c>
      <c r="O16" s="24">
        <f>'[2]9.M_DAN'!$N$61</f>
        <v>1139.78</v>
      </c>
      <c r="P16" s="24">
        <f>'[2]10.M_KHUONG'!$N$61</f>
        <v>677.83</v>
      </c>
      <c r="Q16" s="24">
        <f>'[2]11.P_LUU'!$N$61</f>
        <v>2272.7200000000003</v>
      </c>
      <c r="R16" s="24">
        <f>'[2]12.T_THANH'!$N$61</f>
        <v>2287.58</v>
      </c>
      <c r="S16" s="24">
        <f>'[2]13.Y_THUAN'!$N$61</f>
        <v>1899.12</v>
      </c>
      <c r="T16" s="24">
        <f>'[2]14.BA_XA'!$N$61</f>
        <v>1066.22</v>
      </c>
      <c r="U16" s="24">
        <f>'[2]15.Y_LAM'!$N$61</f>
        <v>8512.15</v>
      </c>
      <c r="V16" s="24">
        <f>'[2]16.Y_PHU'!$N$61</f>
        <v>6054.26</v>
      </c>
      <c r="W16" s="24">
        <f>'[2]17.D_NINH'!$N$61</f>
        <v>676.3</v>
      </c>
      <c r="X16" s="24">
        <f>'[2]18.H_DUC'!$N$61</f>
        <v>4499.08</v>
      </c>
    </row>
    <row r="17" spans="1:24" ht="17.45" customHeight="1">
      <c r="A17" s="28" t="s">
        <v>1745</v>
      </c>
      <c r="B17" s="22" t="s">
        <v>1746</v>
      </c>
      <c r="C17" s="23" t="s">
        <v>1747</v>
      </c>
      <c r="D17" s="24">
        <v>693.5</v>
      </c>
      <c r="E17" s="24">
        <f t="shared" si="0"/>
        <v>37.719999999999914</v>
      </c>
      <c r="F17" s="24">
        <f t="shared" si="3"/>
        <v>731.21999999999991</v>
      </c>
      <c r="G17" s="24">
        <f>'[2]1.TT_TYEN'!$O$61</f>
        <v>91.77</v>
      </c>
      <c r="H17" s="24">
        <f>'[2]2.N_MUC'!$O$61</f>
        <v>25.669999999999998</v>
      </c>
      <c r="I17" s="24">
        <f>'[2]3.B_COC'!$O$61</f>
        <v>38.43</v>
      </c>
      <c r="J17" s="24">
        <f>'[2]4.T_LONG'!$O$61</f>
        <v>42.489999999999995</v>
      </c>
      <c r="K17" s="24">
        <f>'[2]5.BI_XA'!$O$61</f>
        <v>13.8</v>
      </c>
      <c r="L17" s="24">
        <f>'[2]6.T_HOA'!$O$61</f>
        <v>55.97</v>
      </c>
      <c r="M17" s="24">
        <f>'[2]7.T_SON'!$O$61</f>
        <v>79.800000000000011</v>
      </c>
      <c r="N17" s="24">
        <f>'[2]8.M_HUONG'!$O$61</f>
        <v>25.38</v>
      </c>
      <c r="O17" s="24">
        <f>'[2]9.M_DAN'!$O$61</f>
        <v>27.569999999999997</v>
      </c>
      <c r="P17" s="24">
        <f>'[2]10.M_KHUONG'!$O$61</f>
        <v>10.719999999999999</v>
      </c>
      <c r="Q17" s="24">
        <f>'[2]11.P_LUU'!$O$61</f>
        <v>40.549999999999997</v>
      </c>
      <c r="R17" s="24">
        <f>'[2]12.T_THANH'!$O$61</f>
        <v>31.49</v>
      </c>
      <c r="S17" s="24">
        <f>'[2]13.Y_THUAN'!$O$61</f>
        <v>50.85</v>
      </c>
      <c r="T17" s="24">
        <f>'[2]14.BA_XA'!$O$61</f>
        <v>52.07</v>
      </c>
      <c r="U17" s="24">
        <f>'[2]15.Y_LAM'!$O$61</f>
        <v>19.28</v>
      </c>
      <c r="V17" s="24">
        <f>'[2]16.Y_PHU'!$O$61</f>
        <v>33.92</v>
      </c>
      <c r="W17" s="24">
        <f>'[2]17.D_NINH'!$O$61</f>
        <v>48.53</v>
      </c>
      <c r="X17" s="24">
        <f>'[2]18.H_DUC'!$O$61</f>
        <v>42.93</v>
      </c>
    </row>
    <row r="18" spans="1:24" ht="17.45" customHeight="1">
      <c r="A18" s="28" t="s">
        <v>1748</v>
      </c>
      <c r="B18" s="22" t="s">
        <v>1749</v>
      </c>
      <c r="C18" s="23" t="s">
        <v>1750</v>
      </c>
      <c r="D18" s="24">
        <v>20.8</v>
      </c>
      <c r="E18" s="24">
        <f t="shared" si="0"/>
        <v>48.56</v>
      </c>
      <c r="F18" s="24">
        <f t="shared" si="3"/>
        <v>69.36</v>
      </c>
      <c r="G18" s="24">
        <f>'[2]1.TT_TYEN'!$P$61</f>
        <v>0</v>
      </c>
      <c r="H18" s="24">
        <f>'[2]2.N_MUC'!$P$61</f>
        <v>10.94</v>
      </c>
      <c r="I18" s="24">
        <f>'[2]3.B_COC'!$P$61</f>
        <v>8.42</v>
      </c>
      <c r="J18" s="24">
        <f>'[2]4.T_LONG'!$P$61</f>
        <v>0</v>
      </c>
      <c r="K18" s="24">
        <f>'[2]5.BI_XA'!$P$61</f>
        <v>5</v>
      </c>
      <c r="L18" s="24">
        <f>'[2]6.T_HOA'!$P$61</f>
        <v>7</v>
      </c>
      <c r="M18" s="24">
        <f>'[2]7.T_SON'!$P$61</f>
        <v>0</v>
      </c>
      <c r="N18" s="24">
        <f>'[2]8.M_HUONG'!$P$61</f>
        <v>3</v>
      </c>
      <c r="O18" s="24">
        <f>'[2]9.M_DAN'!$P$61</f>
        <v>0</v>
      </c>
      <c r="P18" s="24">
        <f>'[2]10.M_KHUONG'!$P$61</f>
        <v>0</v>
      </c>
      <c r="Q18" s="24">
        <f>'[2]11.P_LUU'!$P$61</f>
        <v>0</v>
      </c>
      <c r="R18" s="24">
        <f>'[2]12.T_THANH'!$P$61</f>
        <v>18</v>
      </c>
      <c r="S18" s="24">
        <f>'[2]13.Y_THUAN'!$P$61</f>
        <v>0</v>
      </c>
      <c r="T18" s="24">
        <f>'[2]14.BA_XA'!$P$61</f>
        <v>0</v>
      </c>
      <c r="U18" s="24">
        <f>'[2]15.Y_LAM'!$P$61</f>
        <v>5</v>
      </c>
      <c r="V18" s="24">
        <f>'[2]16.Y_PHU'!$P$61</f>
        <v>7</v>
      </c>
      <c r="W18" s="24">
        <f>'[2]17.D_NINH'!$P$61</f>
        <v>0</v>
      </c>
      <c r="X18" s="24">
        <f>'[2]18.H_DUC'!$P$61</f>
        <v>5</v>
      </c>
    </row>
    <row r="19" spans="1:24" s="18" customFormat="1" ht="17.45" customHeight="1">
      <c r="A19" s="35">
        <v>2</v>
      </c>
      <c r="B19" s="20" t="s">
        <v>1751</v>
      </c>
      <c r="C19" s="21" t="s">
        <v>1752</v>
      </c>
      <c r="D19" s="17">
        <v>6128.5</v>
      </c>
      <c r="E19" s="17">
        <f t="shared" si="0"/>
        <v>122.95499999999993</v>
      </c>
      <c r="F19" s="17">
        <f>SUM(F20:F28,F40:F56)</f>
        <v>6251.4549999999999</v>
      </c>
      <c r="G19" s="17">
        <f t="shared" ref="G19:X19" si="4">SUM(G20:G28,G40:G56)</f>
        <v>488.625</v>
      </c>
      <c r="H19" s="17">
        <f t="shared" si="4"/>
        <v>142.9</v>
      </c>
      <c r="I19" s="17">
        <f t="shared" si="4"/>
        <v>146.51</v>
      </c>
      <c r="J19" s="17">
        <f t="shared" si="4"/>
        <v>513.33999999999992</v>
      </c>
      <c r="K19" s="17">
        <f t="shared" si="4"/>
        <v>312.90999999999997</v>
      </c>
      <c r="L19" s="17">
        <f t="shared" si="4"/>
        <v>426.65999999999997</v>
      </c>
      <c r="M19" s="17">
        <f t="shared" si="4"/>
        <v>535.32999999999993</v>
      </c>
      <c r="N19" s="17">
        <f t="shared" si="4"/>
        <v>236.78000000000003</v>
      </c>
      <c r="O19" s="17">
        <f t="shared" si="4"/>
        <v>197.92</v>
      </c>
      <c r="P19" s="17">
        <f t="shared" si="4"/>
        <v>176.16</v>
      </c>
      <c r="Q19" s="17">
        <f t="shared" si="4"/>
        <v>369.09000000000003</v>
      </c>
      <c r="R19" s="17">
        <f t="shared" si="4"/>
        <v>589.71</v>
      </c>
      <c r="S19" s="17">
        <f t="shared" si="4"/>
        <v>371.40999999999991</v>
      </c>
      <c r="T19" s="17">
        <f t="shared" si="4"/>
        <v>203.64000000000001</v>
      </c>
      <c r="U19" s="17">
        <f t="shared" si="4"/>
        <v>270.45</v>
      </c>
      <c r="V19" s="17">
        <f t="shared" si="4"/>
        <v>537.46</v>
      </c>
      <c r="W19" s="17">
        <f t="shared" si="4"/>
        <v>385.1</v>
      </c>
      <c r="X19" s="17">
        <f t="shared" si="4"/>
        <v>347.46000000000004</v>
      </c>
    </row>
    <row r="20" spans="1:24" ht="17.45" customHeight="1">
      <c r="A20" s="28" t="s">
        <v>1753</v>
      </c>
      <c r="B20" s="22" t="s">
        <v>1754</v>
      </c>
      <c r="C20" s="23" t="s">
        <v>1755</v>
      </c>
      <c r="D20" s="24">
        <v>142.19999999999999</v>
      </c>
      <c r="E20" s="24">
        <f t="shared" si="0"/>
        <v>-84.419999999999987</v>
      </c>
      <c r="F20" s="24">
        <f t="shared" ref="F20:F28" si="5">SUM(G20:X20)</f>
        <v>57.779999999999994</v>
      </c>
      <c r="G20" s="24">
        <f>'[2]1.TT_TYEN'!$R$61</f>
        <v>12.08</v>
      </c>
      <c r="H20" s="24">
        <f>'[2]2.N_MUC'!$R$61</f>
        <v>0</v>
      </c>
      <c r="I20" s="24">
        <f>'[2]3.B_COC'!$R$61</f>
        <v>0</v>
      </c>
      <c r="J20" s="24">
        <f>'[2]4.T_LONG'!$R$61</f>
        <v>0</v>
      </c>
      <c r="K20" s="24">
        <f>'[2]5.BI_XA'!$R$61</f>
        <v>42.8</v>
      </c>
      <c r="L20" s="24">
        <f>'[2]6.T_HOA'!$R$61</f>
        <v>0</v>
      </c>
      <c r="M20" s="24">
        <f>'[2]7.T_SON'!$R$61</f>
        <v>0</v>
      </c>
      <c r="N20" s="24">
        <f>'[2]8.M_HUONG'!$R$61</f>
        <v>0</v>
      </c>
      <c r="O20" s="24">
        <f>'[2]9.M_DAN'!$R$61</f>
        <v>0</v>
      </c>
      <c r="P20" s="24">
        <f>'[2]10.M_KHUONG'!$R$61</f>
        <v>0</v>
      </c>
      <c r="Q20" s="24">
        <f>'[2]11.P_LUU'!$R$61</f>
        <v>0</v>
      </c>
      <c r="R20" s="24">
        <f>'[2]12.T_THANH'!$R$61</f>
        <v>0</v>
      </c>
      <c r="S20" s="24">
        <f>'[2]13.Y_THUAN'!$R$61</f>
        <v>0</v>
      </c>
      <c r="T20" s="24">
        <f>'[2]14.BA_XA'!$R$61</f>
        <v>0</v>
      </c>
      <c r="U20" s="24">
        <f>'[2]15.Y_LAM'!$R$61</f>
        <v>0</v>
      </c>
      <c r="V20" s="24">
        <f>'[2]16.Y_PHU'!$R$61</f>
        <v>2.9</v>
      </c>
      <c r="W20" s="24">
        <f>'[2]17.D_NINH'!$R$61</f>
        <v>0</v>
      </c>
      <c r="X20" s="24">
        <f>'[2]18.H_DUC'!$R$61</f>
        <v>0</v>
      </c>
    </row>
    <row r="21" spans="1:24" ht="17.45" customHeight="1">
      <c r="A21" s="28" t="s">
        <v>1756</v>
      </c>
      <c r="B21" s="22" t="s">
        <v>1757</v>
      </c>
      <c r="C21" s="23" t="s">
        <v>1758</v>
      </c>
      <c r="D21" s="24">
        <v>27.4</v>
      </c>
      <c r="E21" s="24">
        <f t="shared" si="0"/>
        <v>-23.429999999999996</v>
      </c>
      <c r="F21" s="24">
        <f t="shared" si="5"/>
        <v>3.9700000000000011</v>
      </c>
      <c r="G21" s="24">
        <f>'[2]1.TT_TYEN'!$S$61</f>
        <v>1.8199999999999998</v>
      </c>
      <c r="H21" s="24">
        <f>'[2]2.N_MUC'!$S$61</f>
        <v>0.1</v>
      </c>
      <c r="I21" s="24">
        <f>'[2]3.B_COC'!$S$61</f>
        <v>0.1</v>
      </c>
      <c r="J21" s="24">
        <f>'[2]4.T_LONG'!$S$61</f>
        <v>0.1</v>
      </c>
      <c r="K21" s="24">
        <f>'[2]5.BI_XA'!$S$61</f>
        <v>0.2</v>
      </c>
      <c r="L21" s="24">
        <f>'[2]6.T_HOA'!$S$61</f>
        <v>0.44000000000000006</v>
      </c>
      <c r="M21" s="24">
        <f>'[2]7.T_SON'!$S$61</f>
        <v>0.1</v>
      </c>
      <c r="N21" s="24">
        <f>'[2]8.M_HUONG'!$S$61</f>
        <v>0.1</v>
      </c>
      <c r="O21" s="24">
        <f>'[2]9.M_DAN'!$S$61</f>
        <v>0.1</v>
      </c>
      <c r="P21" s="24">
        <f>'[2]10.M_KHUONG'!$S$61</f>
        <v>0.18</v>
      </c>
      <c r="Q21" s="24">
        <f>'[2]11.P_LUU'!$S$61</f>
        <v>0.1</v>
      </c>
      <c r="R21" s="24">
        <f>'[2]12.T_THANH'!$S$61</f>
        <v>0.1</v>
      </c>
      <c r="S21" s="24">
        <f>'[2]13.Y_THUAN'!$S$61</f>
        <v>0.1</v>
      </c>
      <c r="T21" s="24">
        <f>'[2]14.BA_XA'!$S$61</f>
        <v>0.05</v>
      </c>
      <c r="U21" s="24">
        <f>'[2]15.Y_LAM'!$S$61</f>
        <v>0.1</v>
      </c>
      <c r="V21" s="24">
        <f>'[2]16.Y_PHU'!$S$61</f>
        <v>0.1</v>
      </c>
      <c r="W21" s="24">
        <f>'[2]17.D_NINH'!$S$61</f>
        <v>0.1</v>
      </c>
      <c r="X21" s="24">
        <f>'[2]18.H_DUC'!$S$61</f>
        <v>0.08</v>
      </c>
    </row>
    <row r="22" spans="1:24" ht="17.45" customHeight="1">
      <c r="A22" s="28" t="s">
        <v>1759</v>
      </c>
      <c r="B22" s="22" t="s">
        <v>1760</v>
      </c>
      <c r="C22" s="28" t="s">
        <v>1761</v>
      </c>
      <c r="D22" s="24"/>
      <c r="E22" s="24">
        <f t="shared" si="0"/>
        <v>0</v>
      </c>
      <c r="F22" s="24">
        <f t="shared" si="5"/>
        <v>0</v>
      </c>
      <c r="G22" s="24">
        <f>'[2]1.TT_TYEN'!$T$61</f>
        <v>0</v>
      </c>
      <c r="H22" s="24">
        <f>'[2]2.N_MUC'!$T$61</f>
        <v>0</v>
      </c>
      <c r="I22" s="24">
        <f>'[2]3.B_COC'!$T$61</f>
        <v>0</v>
      </c>
      <c r="J22" s="24">
        <f>'[2]4.T_LONG'!$T$61</f>
        <v>0</v>
      </c>
      <c r="K22" s="24">
        <f>'[2]5.BI_XA'!$T$61</f>
        <v>0</v>
      </c>
      <c r="L22" s="24">
        <f>'[2]6.T_HOA'!$T$61</f>
        <v>0</v>
      </c>
      <c r="M22" s="24">
        <f>'[2]7.T_SON'!$T$61</f>
        <v>0</v>
      </c>
      <c r="N22" s="24">
        <f>'[2]8.M_HUONG'!$T$61</f>
        <v>0</v>
      </c>
      <c r="O22" s="24">
        <f>'[2]9.M_DAN'!$T$61</f>
        <v>0</v>
      </c>
      <c r="P22" s="24">
        <f>'[2]10.M_KHUONG'!$T$61</f>
        <v>0</v>
      </c>
      <c r="Q22" s="24">
        <f>'[2]11.P_LUU'!$T$61</f>
        <v>0</v>
      </c>
      <c r="R22" s="24">
        <f>'[2]12.T_THANH'!$T$61</f>
        <v>0</v>
      </c>
      <c r="S22" s="24">
        <f>'[2]13.Y_THUAN'!$T$61</f>
        <v>0</v>
      </c>
      <c r="T22" s="24">
        <f>'[2]14.BA_XA'!$T$61</f>
        <v>0</v>
      </c>
      <c r="U22" s="24">
        <f>'[2]15.Y_LAM'!$T$61</f>
        <v>0</v>
      </c>
      <c r="V22" s="24">
        <f>'[2]16.Y_PHU'!$T$61</f>
        <v>0</v>
      </c>
      <c r="W22" s="24">
        <f>'[2]17.D_NINH'!$T$61</f>
        <v>0</v>
      </c>
      <c r="X22" s="24">
        <f>'[2]18.H_DUC'!$T$61</f>
        <v>0</v>
      </c>
    </row>
    <row r="23" spans="1:24" ht="17.45" customHeight="1">
      <c r="A23" s="28" t="s">
        <v>1762</v>
      </c>
      <c r="B23" s="29" t="s">
        <v>1763</v>
      </c>
      <c r="C23" s="28" t="s">
        <v>1764</v>
      </c>
      <c r="D23" s="24"/>
      <c r="E23" s="24">
        <f t="shared" si="0"/>
        <v>0</v>
      </c>
      <c r="F23" s="24">
        <f t="shared" si="5"/>
        <v>0</v>
      </c>
      <c r="G23" s="24">
        <f>'[2]1.TT_TYEN'!$U$61</f>
        <v>0</v>
      </c>
      <c r="H23" s="24">
        <f>'[2]2.N_MUC'!$U$61</f>
        <v>0</v>
      </c>
      <c r="I23" s="24">
        <f>'[2]3.B_COC'!$U$61</f>
        <v>0</v>
      </c>
      <c r="J23" s="24">
        <f>'[2]4.T_LONG'!$U$61</f>
        <v>0</v>
      </c>
      <c r="K23" s="24">
        <f>'[2]5.BI_XA'!$U$61</f>
        <v>0</v>
      </c>
      <c r="L23" s="24">
        <f>'[2]6.T_HOA'!$U$61</f>
        <v>0</v>
      </c>
      <c r="M23" s="24">
        <f>'[2]7.T_SON'!$U$61</f>
        <v>0</v>
      </c>
      <c r="N23" s="24">
        <f>'[2]8.M_HUONG'!$U$61</f>
        <v>0</v>
      </c>
      <c r="O23" s="24">
        <f>'[2]9.M_DAN'!$U$61</f>
        <v>0</v>
      </c>
      <c r="P23" s="24">
        <f>'[2]10.M_KHUONG'!$U$61</f>
        <v>0</v>
      </c>
      <c r="Q23" s="24">
        <f>'[2]11.P_LUU'!$U$61</f>
        <v>0</v>
      </c>
      <c r="R23" s="24">
        <f>'[2]12.T_THANH'!$U$61</f>
        <v>0</v>
      </c>
      <c r="S23" s="24">
        <f>'[2]13.Y_THUAN'!$U$61</f>
        <v>0</v>
      </c>
      <c r="T23" s="24">
        <f>'[2]14.BA_XA'!$U$61</f>
        <v>0</v>
      </c>
      <c r="U23" s="24">
        <f>'[2]15.Y_LAM'!$U$61</f>
        <v>0</v>
      </c>
      <c r="V23" s="24">
        <f>'[2]16.Y_PHU'!$U$61</f>
        <v>0</v>
      </c>
      <c r="W23" s="24">
        <f>'[2]17.D_NINH'!$U$61</f>
        <v>0</v>
      </c>
      <c r="X23" s="24">
        <f>'[2]18.H_DUC'!$U$61</f>
        <v>0</v>
      </c>
    </row>
    <row r="24" spans="1:24" ht="17.45" customHeight="1">
      <c r="A24" s="28" t="s">
        <v>1765</v>
      </c>
      <c r="B24" s="29" t="s">
        <v>1766</v>
      </c>
      <c r="C24" s="28" t="s">
        <v>1767</v>
      </c>
      <c r="D24" s="24">
        <v>72</v>
      </c>
      <c r="E24" s="24">
        <f t="shared" si="0"/>
        <v>8</v>
      </c>
      <c r="F24" s="24">
        <f t="shared" si="5"/>
        <v>80</v>
      </c>
      <c r="G24" s="24">
        <f>'[2]1.TT_TYEN'!$V$61</f>
        <v>0</v>
      </c>
      <c r="H24" s="24">
        <f>'[2]2.N_MUC'!$V$61</f>
        <v>0</v>
      </c>
      <c r="I24" s="24">
        <f>'[2]3.B_COC'!$V$61</f>
        <v>0</v>
      </c>
      <c r="J24" s="24">
        <f>'[2]4.T_LONG'!$V$61</f>
        <v>0</v>
      </c>
      <c r="K24" s="24">
        <f>'[2]5.BI_XA'!$V$61</f>
        <v>0</v>
      </c>
      <c r="L24" s="24">
        <f>'[2]6.T_HOA'!$V$61</f>
        <v>0</v>
      </c>
      <c r="M24" s="24">
        <f>'[2]7.T_SON'!$V$61</f>
        <v>0</v>
      </c>
      <c r="N24" s="24">
        <f>'[2]8.M_HUONG'!$V$61</f>
        <v>0</v>
      </c>
      <c r="O24" s="24">
        <f>'[2]9.M_DAN'!$V$61</f>
        <v>0</v>
      </c>
      <c r="P24" s="24">
        <f>'[2]10.M_KHUONG'!$V$61</f>
        <v>0</v>
      </c>
      <c r="Q24" s="24">
        <f>'[2]11.P_LUU'!$V$61</f>
        <v>0</v>
      </c>
      <c r="R24" s="24">
        <f>'[2]12.T_THANH'!$V$61</f>
        <v>30</v>
      </c>
      <c r="S24" s="24">
        <f>'[2]13.Y_THUAN'!$V$61</f>
        <v>0</v>
      </c>
      <c r="T24" s="24">
        <f>'[2]14.BA_XA'!$V$61</f>
        <v>0</v>
      </c>
      <c r="U24" s="24">
        <f>'[2]15.Y_LAM'!$V$61</f>
        <v>0</v>
      </c>
      <c r="V24" s="24">
        <f>'[2]16.Y_PHU'!$V$61</f>
        <v>0</v>
      </c>
      <c r="W24" s="24">
        <f>'[2]17.D_NINH'!$V$61</f>
        <v>50</v>
      </c>
      <c r="X24" s="24">
        <f>'[2]18.H_DUC'!$V$61</f>
        <v>0</v>
      </c>
    </row>
    <row r="25" spans="1:24" ht="17.45" customHeight="1">
      <c r="A25" s="28" t="s">
        <v>1768</v>
      </c>
      <c r="B25" s="30" t="s">
        <v>1769</v>
      </c>
      <c r="C25" s="31" t="s">
        <v>1770</v>
      </c>
      <c r="D25" s="24">
        <v>175.7</v>
      </c>
      <c r="E25" s="24">
        <f t="shared" si="0"/>
        <v>-70.63</v>
      </c>
      <c r="F25" s="24">
        <f t="shared" si="5"/>
        <v>105.07</v>
      </c>
      <c r="G25" s="24">
        <f>'[2]1.TT_TYEN'!$W$61</f>
        <v>38.07</v>
      </c>
      <c r="H25" s="24">
        <f>'[2]2.N_MUC'!$W$61</f>
        <v>1.73</v>
      </c>
      <c r="I25" s="24">
        <f>'[2]3.B_COC'!$W$61</f>
        <v>1.7000000000000002</v>
      </c>
      <c r="J25" s="24">
        <f>'[2]4.T_LONG'!$W$61</f>
        <v>2.2400000000000002</v>
      </c>
      <c r="K25" s="24">
        <f>'[2]5.BI_XA'!$W$61</f>
        <v>1.43</v>
      </c>
      <c r="L25" s="24">
        <f>'[2]6.T_HOA'!$W$61</f>
        <v>2.5099999999999998</v>
      </c>
      <c r="M25" s="24">
        <f>'[2]7.T_SON'!$W$61</f>
        <v>15.860000000000001</v>
      </c>
      <c r="N25" s="24">
        <f>'[2]8.M_HUONG'!$W$61</f>
        <v>1.2100000000000002</v>
      </c>
      <c r="O25" s="24">
        <f>'[2]9.M_DAN'!$W$61</f>
        <v>1.97</v>
      </c>
      <c r="P25" s="24">
        <f>'[2]10.M_KHUONG'!$W$61</f>
        <v>2.5499999999999998</v>
      </c>
      <c r="Q25" s="24">
        <f>'[2]11.P_LUU'!$W$61</f>
        <v>10.52</v>
      </c>
      <c r="R25" s="24">
        <f>'[2]12.T_THANH'!$W$61</f>
        <v>7.6099999999999994</v>
      </c>
      <c r="S25" s="24">
        <f>'[2]13.Y_THUAN'!$W$61</f>
        <v>2.44</v>
      </c>
      <c r="T25" s="24">
        <f>'[2]14.BA_XA'!$W$61</f>
        <v>1.3200000000000003</v>
      </c>
      <c r="U25" s="24">
        <f>'[2]15.Y_LAM'!$W$61</f>
        <v>2.52</v>
      </c>
      <c r="V25" s="24">
        <f>'[2]16.Y_PHU'!$W$61</f>
        <v>7.3100000000000005</v>
      </c>
      <c r="W25" s="24">
        <f>'[2]17.D_NINH'!$W$61</f>
        <v>2.83</v>
      </c>
      <c r="X25" s="24">
        <f>'[2]18.H_DUC'!$W$61</f>
        <v>1.25</v>
      </c>
    </row>
    <row r="26" spans="1:24" ht="17.45" customHeight="1">
      <c r="A26" s="28" t="s">
        <v>1771</v>
      </c>
      <c r="B26" s="22" t="s">
        <v>1772</v>
      </c>
      <c r="C26" s="31" t="s">
        <v>1773</v>
      </c>
      <c r="D26" s="24">
        <v>93.8</v>
      </c>
      <c r="E26" s="24">
        <f t="shared" si="0"/>
        <v>113.05</v>
      </c>
      <c r="F26" s="24">
        <f t="shared" si="5"/>
        <v>206.85</v>
      </c>
      <c r="G26" s="24">
        <f>'[2]1.TT_TYEN'!$X$61</f>
        <v>11.780000000000001</v>
      </c>
      <c r="H26" s="24">
        <f>'[2]2.N_MUC'!$X$61</f>
        <v>2</v>
      </c>
      <c r="I26" s="24">
        <f>'[2]3.B_COC'!$X$61</f>
        <v>4</v>
      </c>
      <c r="J26" s="24">
        <f>'[2]4.T_LONG'!$X$61</f>
        <v>1.55</v>
      </c>
      <c r="K26" s="24">
        <f>'[2]5.BI_XA'!$X$61</f>
        <v>13.85</v>
      </c>
      <c r="L26" s="24">
        <f>'[2]6.T_HOA'!$X$61</f>
        <v>4.1500000000000004</v>
      </c>
      <c r="M26" s="24">
        <f>'[2]7.T_SON'!$X$61</f>
        <v>25.219999999999995</v>
      </c>
      <c r="N26" s="24">
        <f>'[2]8.M_HUONG'!$X$61</f>
        <v>1.5</v>
      </c>
      <c r="O26" s="24">
        <f>'[2]9.M_DAN'!$X$61</f>
        <v>1.5</v>
      </c>
      <c r="P26" s="24">
        <f>'[2]10.M_KHUONG'!$X$61</f>
        <v>1.5</v>
      </c>
      <c r="Q26" s="24">
        <f>'[2]11.P_LUU'!$X$61</f>
        <v>7.05</v>
      </c>
      <c r="R26" s="24">
        <f>'[2]12.T_THANH'!$X$61</f>
        <v>46.679999999999993</v>
      </c>
      <c r="S26" s="24">
        <f>'[2]13.Y_THUAN'!$X$61</f>
        <v>1.5</v>
      </c>
      <c r="T26" s="24">
        <f>'[2]14.BA_XA'!$X$61</f>
        <v>1.66</v>
      </c>
      <c r="U26" s="24">
        <f>'[2]15.Y_LAM'!$X$61</f>
        <v>2.36</v>
      </c>
      <c r="V26" s="24">
        <f>'[2]16.Y_PHU'!$X$61</f>
        <v>27.05</v>
      </c>
      <c r="W26" s="24">
        <f>'[2]17.D_NINH'!$X$61</f>
        <v>44.730000000000004</v>
      </c>
      <c r="X26" s="24">
        <f>'[2]18.H_DUC'!$X$61</f>
        <v>8.7700000000000014</v>
      </c>
    </row>
    <row r="27" spans="1:24" ht="17.45" customHeight="1">
      <c r="A27" s="28" t="s">
        <v>1774</v>
      </c>
      <c r="B27" s="22" t="s">
        <v>753</v>
      </c>
      <c r="C27" s="28" t="s">
        <v>1776</v>
      </c>
      <c r="D27" s="24">
        <v>494.9</v>
      </c>
      <c r="E27" s="24">
        <f t="shared" si="0"/>
        <v>-21.269999999999925</v>
      </c>
      <c r="F27" s="24">
        <f t="shared" si="5"/>
        <v>473.63000000000005</v>
      </c>
      <c r="G27" s="24">
        <f>'[2]1.TT_TYEN'!$Y$61</f>
        <v>0</v>
      </c>
      <c r="H27" s="24">
        <f>'[2]2.N_MUC'!$Y$61</f>
        <v>1.28</v>
      </c>
      <c r="I27" s="24">
        <f>'[2]3.B_COC'!$Y$61</f>
        <v>8.56</v>
      </c>
      <c r="J27" s="24">
        <f>'[2]4.T_LONG'!$Y$61</f>
        <v>179</v>
      </c>
      <c r="K27" s="24">
        <f>'[2]5.BI_XA'!$Y$61</f>
        <v>0</v>
      </c>
      <c r="L27" s="24">
        <f>'[2]6.T_HOA'!$Y$61</f>
        <v>36.93</v>
      </c>
      <c r="M27" s="24">
        <f>'[2]7.T_SON'!$Y$61</f>
        <v>35.81</v>
      </c>
      <c r="N27" s="24">
        <f>'[2]8.M_HUONG'!$Y$61</f>
        <v>0</v>
      </c>
      <c r="O27" s="24">
        <f>'[2]9.M_DAN'!$Y$61</f>
        <v>0</v>
      </c>
      <c r="P27" s="24">
        <f>'[2]10.M_KHUONG'!$Y$61</f>
        <v>0</v>
      </c>
      <c r="Q27" s="24">
        <f>'[2]11.P_LUU'!$Y$61</f>
        <v>22.3</v>
      </c>
      <c r="R27" s="24">
        <f>'[2]12.T_THANH'!$Y$61</f>
        <v>65.84</v>
      </c>
      <c r="S27" s="24">
        <f>'[2]13.Y_THUAN'!$Y$61</f>
        <v>0</v>
      </c>
      <c r="T27" s="24">
        <f>'[2]14.BA_XA'!$Y$61</f>
        <v>0</v>
      </c>
      <c r="U27" s="24">
        <f>'[2]15.Y_LAM'!$Y$61</f>
        <v>0</v>
      </c>
      <c r="V27" s="24">
        <f>'[2]16.Y_PHU'!$Y$61</f>
        <v>26.340000000000003</v>
      </c>
      <c r="W27" s="24">
        <f>'[2]17.D_NINH'!$Y$61</f>
        <v>0</v>
      </c>
      <c r="X27" s="24">
        <f>'[2]18.H_DUC'!$Y$61</f>
        <v>97.57</v>
      </c>
    </row>
    <row r="28" spans="1:24" ht="31.5" customHeight="1">
      <c r="A28" s="28" t="s">
        <v>1777</v>
      </c>
      <c r="B28" s="22" t="s">
        <v>1778</v>
      </c>
      <c r="C28" s="28" t="s">
        <v>1779</v>
      </c>
      <c r="D28" s="24">
        <v>1981.5</v>
      </c>
      <c r="E28" s="24">
        <f t="shared" si="0"/>
        <v>43.364999999999782</v>
      </c>
      <c r="F28" s="24">
        <f t="shared" si="5"/>
        <v>2024.8649999999998</v>
      </c>
      <c r="G28" s="24">
        <f>'[2]1.TT_TYEN'!$Z$61</f>
        <v>210.005</v>
      </c>
      <c r="H28" s="24">
        <f>'[2]2.N_MUC'!$Z$61</f>
        <v>59.939999999999991</v>
      </c>
      <c r="I28" s="24">
        <f>'[2]3.B_COC'!$Z$61</f>
        <v>51.81</v>
      </c>
      <c r="J28" s="24">
        <f>'[2]4.T_LONG'!$Z$61</f>
        <v>89</v>
      </c>
      <c r="K28" s="24">
        <f>'[2]5.BI_XA'!$Z$61</f>
        <v>81.38</v>
      </c>
      <c r="L28" s="24">
        <f>'[2]6.T_HOA'!$Z$61</f>
        <v>134.80999999999997</v>
      </c>
      <c r="M28" s="24">
        <f>'[2]7.T_SON'!$Z$61</f>
        <v>166.97999999999996</v>
      </c>
      <c r="N28" s="24">
        <f>'[2]8.M_HUONG'!$Z$61</f>
        <v>90.280000000000015</v>
      </c>
      <c r="O28" s="24">
        <f>'[2]9.M_DAN'!$Z$61</f>
        <v>46.06</v>
      </c>
      <c r="P28" s="24">
        <f>'[2]10.M_KHUONG'!$Z$61</f>
        <v>50.800000000000004</v>
      </c>
      <c r="Q28" s="24">
        <f>'[2]11.P_LUU'!$Z$61</f>
        <v>105.39000000000001</v>
      </c>
      <c r="R28" s="24">
        <f>'[2]12.T_THANH'!$Z$61</f>
        <v>164.51000000000005</v>
      </c>
      <c r="S28" s="24">
        <f>'[2]13.Y_THUAN'!$Z$61</f>
        <v>232.17999999999995</v>
      </c>
      <c r="T28" s="24">
        <f>'[2]14.BA_XA'!$Z$61</f>
        <v>66.03</v>
      </c>
      <c r="U28" s="24">
        <f>'[2]15.Y_LAM'!$Z$61</f>
        <v>70.81</v>
      </c>
      <c r="V28" s="24">
        <f>'[2]16.Y_PHU'!$Z$61</f>
        <v>160.29000000000002</v>
      </c>
      <c r="W28" s="24">
        <f>'[2]17.D_NINH'!$Z$61</f>
        <v>135.54000000000002</v>
      </c>
      <c r="X28" s="24">
        <f>'[2]18.H_DUC'!$Z$61</f>
        <v>109.05000000000003</v>
      </c>
    </row>
    <row r="29" spans="1:24" s="27" customFormat="1" ht="18" customHeight="1">
      <c r="A29" s="26" t="s">
        <v>1780</v>
      </c>
      <c r="B29" s="25" t="s">
        <v>1781</v>
      </c>
      <c r="C29" s="26" t="s">
        <v>1782</v>
      </c>
      <c r="D29" s="32">
        <v>85.2</v>
      </c>
      <c r="E29" s="32">
        <f t="shared" si="0"/>
        <v>1213.2600000000002</v>
      </c>
      <c r="F29" s="32">
        <f>SUM(G29:X29)</f>
        <v>1298.4600000000003</v>
      </c>
      <c r="G29" s="32">
        <f>'[2]1.TT_TYEN'!$AA$61</f>
        <v>167.08</v>
      </c>
      <c r="H29" s="32">
        <f>'[2]2.N_MUC'!$AA$61</f>
        <v>38.699999999999996</v>
      </c>
      <c r="I29" s="32">
        <f>'[2]3.B_COC'!$AA$61</f>
        <v>42.76</v>
      </c>
      <c r="J29" s="32">
        <f>'[2]4.T_LONG'!$AA$61</f>
        <v>66.05</v>
      </c>
      <c r="K29" s="32">
        <f>'[2]5.BI_XA'!$AA$61</f>
        <v>58.92</v>
      </c>
      <c r="L29" s="32">
        <f>'[2]6.T_HOA'!$AA$61</f>
        <v>72.349999999999994</v>
      </c>
      <c r="M29" s="32">
        <f>'[2]7.T_SON'!$AA$61</f>
        <v>86.47999999999999</v>
      </c>
      <c r="N29" s="32">
        <f>'[2]8.M_HUONG'!$AA$61</f>
        <v>60.88</v>
      </c>
      <c r="O29" s="32">
        <f>'[2]9.M_DAN'!$AA$61</f>
        <v>32.69</v>
      </c>
      <c r="P29" s="32">
        <f>'[2]10.M_KHUONG'!$AA$61</f>
        <v>39.82</v>
      </c>
      <c r="Q29" s="32">
        <f>'[2]11.P_LUU'!$AA$61</f>
        <v>72.709999999999994</v>
      </c>
      <c r="R29" s="32">
        <f>'[2]12.T_THANH'!$AA$61</f>
        <v>83.32</v>
      </c>
      <c r="S29" s="32">
        <f>'[2]13.Y_THUAN'!$AA$61</f>
        <v>73.89</v>
      </c>
      <c r="T29" s="32">
        <f>'[2]14.BA_XA'!$AA$61</f>
        <v>45.959999999999994</v>
      </c>
      <c r="U29" s="32">
        <f>'[2]15.Y_LAM'!$AA$61</f>
        <v>58.69</v>
      </c>
      <c r="V29" s="32">
        <f>'[2]16.Y_PHU'!$AA$61</f>
        <v>131.48000000000002</v>
      </c>
      <c r="W29" s="32">
        <f>'[2]17.D_NINH'!$AA$61</f>
        <v>85.250000000000014</v>
      </c>
      <c r="X29" s="32">
        <f>'[2]18.H_DUC'!$AA$61</f>
        <v>81.430000000000007</v>
      </c>
    </row>
    <row r="30" spans="1:24" s="27" customFormat="1" ht="18" customHeight="1">
      <c r="A30" s="26" t="s">
        <v>1783</v>
      </c>
      <c r="B30" s="25" t="s">
        <v>1784</v>
      </c>
      <c r="C30" s="26" t="s">
        <v>1785</v>
      </c>
      <c r="D30" s="32">
        <v>44.6</v>
      </c>
      <c r="E30" s="32">
        <f t="shared" si="0"/>
        <v>268.07999999999993</v>
      </c>
      <c r="F30" s="32">
        <f t="shared" ref="F30:F39" si="6">SUM(G30:X30)</f>
        <v>312.67999999999995</v>
      </c>
      <c r="G30" s="32">
        <f>'[2]1.TT_TYEN'!$AB$61</f>
        <v>7.12</v>
      </c>
      <c r="H30" s="32">
        <f>'[2]2.N_MUC'!$AB$61</f>
        <v>15</v>
      </c>
      <c r="I30" s="32">
        <f>'[2]3.B_COC'!$AB$61</f>
        <v>0.81</v>
      </c>
      <c r="J30" s="32">
        <f>'[2]4.T_LONG'!$AB$61</f>
        <v>10.16</v>
      </c>
      <c r="K30" s="32">
        <f>'[2]5.BI_XA'!$AB$61</f>
        <v>13.83</v>
      </c>
      <c r="L30" s="32">
        <f>'[2]6.T_HOA'!$AB$61</f>
        <v>40.279999999999994</v>
      </c>
      <c r="M30" s="32">
        <f>'[2]7.T_SON'!$AB$61</f>
        <v>57.66</v>
      </c>
      <c r="N30" s="32">
        <f>'[2]8.M_HUONG'!$AB$61</f>
        <v>17.649999999999999</v>
      </c>
      <c r="O30" s="32">
        <f>'[2]9.M_DAN'!$AB$61</f>
        <v>5.55</v>
      </c>
      <c r="P30" s="32">
        <f>'[2]10.M_KHUONG'!$AB$61</f>
        <v>1.92</v>
      </c>
      <c r="Q30" s="32">
        <f>'[2]11.P_LUU'!$AB$61</f>
        <v>11.63</v>
      </c>
      <c r="R30" s="32">
        <f>'[2]12.T_THANH'!$AB$61</f>
        <v>47.75</v>
      </c>
      <c r="S30" s="32">
        <f>'[2]13.Y_THUAN'!$AB$61</f>
        <v>15.26</v>
      </c>
      <c r="T30" s="32">
        <f>'[2]14.BA_XA'!$AB$61</f>
        <v>11.39</v>
      </c>
      <c r="U30" s="32">
        <f>'[2]15.Y_LAM'!$AB$61</f>
        <v>1.05</v>
      </c>
      <c r="V30" s="32">
        <f>'[2]16.Y_PHU'!$AB$61</f>
        <v>8.51</v>
      </c>
      <c r="W30" s="32">
        <f>'[2]17.D_NINH'!$AB$61</f>
        <v>32.08</v>
      </c>
      <c r="X30" s="32">
        <f>'[2]18.H_DUC'!$AB$61</f>
        <v>15.03</v>
      </c>
    </row>
    <row r="31" spans="1:24" s="27" customFormat="1" ht="18" customHeight="1">
      <c r="A31" s="26" t="s">
        <v>1786</v>
      </c>
      <c r="B31" s="25" t="s">
        <v>1787</v>
      </c>
      <c r="C31" s="26" t="s">
        <v>1788</v>
      </c>
      <c r="D31" s="32">
        <v>0</v>
      </c>
      <c r="E31" s="32">
        <f t="shared" si="0"/>
        <v>221.715</v>
      </c>
      <c r="F31" s="32">
        <f t="shared" si="6"/>
        <v>221.715</v>
      </c>
      <c r="G31" s="32">
        <f>'[2]1.TT_TYEN'!$AC$61</f>
        <v>12.574999999999999</v>
      </c>
      <c r="H31" s="32">
        <f>'[2]2.N_MUC'!$AC$61</f>
        <v>0.44</v>
      </c>
      <c r="I31" s="32">
        <f>'[2]3.B_COC'!$AC$61</f>
        <v>1.42</v>
      </c>
      <c r="J31" s="32">
        <f>'[2]4.T_LONG'!$AC$61</f>
        <v>4.2</v>
      </c>
      <c r="K31" s="32">
        <f>'[2]5.BI_XA'!$AC$61</f>
        <v>6.0000000000000005E-2</v>
      </c>
      <c r="L31" s="32">
        <f>'[2]6.T_HOA'!$AC$61</f>
        <v>6.7200000000000006</v>
      </c>
      <c r="M31" s="32">
        <f>'[2]7.T_SON'!$AC$61</f>
        <v>11.14</v>
      </c>
      <c r="N31" s="32">
        <f>'[2]8.M_HUONG'!$AC$61</f>
        <v>1.22</v>
      </c>
      <c r="O31" s="32">
        <f>'[2]9.M_DAN'!$AC$61</f>
        <v>2.65</v>
      </c>
      <c r="P31" s="32">
        <f>'[2]10.M_KHUONG'!$AC$61</f>
        <v>1.84</v>
      </c>
      <c r="Q31" s="32">
        <f>'[2]11.P_LUU'!$AC$61</f>
        <v>6.86</v>
      </c>
      <c r="R31" s="32">
        <f>'[2]12.T_THANH'!$AC$61</f>
        <v>10.96</v>
      </c>
      <c r="S31" s="32">
        <f>'[2]13.Y_THUAN'!$AC$61</f>
        <v>137</v>
      </c>
      <c r="T31" s="32">
        <f>'[2]14.BA_XA'!$AC$61</f>
        <v>2.96</v>
      </c>
      <c r="U31" s="32">
        <f>'[2]15.Y_LAM'!$AC$61</f>
        <v>2.6599999999999997</v>
      </c>
      <c r="V31" s="32">
        <f>'[2]16.Y_PHU'!$AC$61</f>
        <v>11</v>
      </c>
      <c r="W31" s="32">
        <f>'[2]17.D_NINH'!$AC$61</f>
        <v>6.45</v>
      </c>
      <c r="X31" s="32">
        <f>'[2]18.H_DUC'!$AC$61</f>
        <v>1.56</v>
      </c>
    </row>
    <row r="32" spans="1:24" s="27" customFormat="1" ht="18" customHeight="1">
      <c r="A32" s="26" t="s">
        <v>1789</v>
      </c>
      <c r="B32" s="25" t="s">
        <v>1790</v>
      </c>
      <c r="C32" s="26" t="s">
        <v>1791</v>
      </c>
      <c r="D32" s="32">
        <v>5</v>
      </c>
      <c r="E32" s="32">
        <f t="shared" si="0"/>
        <v>-4.34</v>
      </c>
      <c r="F32" s="32">
        <f t="shared" si="6"/>
        <v>0.66</v>
      </c>
      <c r="G32" s="32">
        <f>'[2]1.TT_TYEN'!$AD$61</f>
        <v>0.13</v>
      </c>
      <c r="H32" s="32">
        <f>'[2]2.N_MUC'!$AD$61</f>
        <v>0.03</v>
      </c>
      <c r="I32" s="32">
        <f>'[2]3.B_COC'!$AD$61</f>
        <v>0</v>
      </c>
      <c r="J32" s="32">
        <f>'[2]4.T_LONG'!$AD$61</f>
        <v>0.03</v>
      </c>
      <c r="K32" s="32">
        <f>'[2]5.BI_XA'!$AD$61</f>
        <v>0.04</v>
      </c>
      <c r="L32" s="32">
        <f>'[2]6.T_HOA'!$AD$61</f>
        <v>0.02</v>
      </c>
      <c r="M32" s="32">
        <f>'[2]7.T_SON'!$AD$61</f>
        <v>0.06</v>
      </c>
      <c r="N32" s="32">
        <f>'[2]8.M_HUONG'!$AD$61</f>
        <v>0.02</v>
      </c>
      <c r="O32" s="32">
        <f>'[2]9.M_DAN'!$AD$61</f>
        <v>3.0000000000000002E-2</v>
      </c>
      <c r="P32" s="32">
        <f>'[2]10.M_KHUONG'!$AD$61</f>
        <v>0.03</v>
      </c>
      <c r="Q32" s="32">
        <f>'[2]11.P_LUU'!$AD$61</f>
        <v>0.01</v>
      </c>
      <c r="R32" s="32">
        <f>'[2]12.T_THANH'!$AD$61</f>
        <v>0.02</v>
      </c>
      <c r="S32" s="32">
        <f>'[2]13.Y_THUAN'!$AD$61</f>
        <v>0.02</v>
      </c>
      <c r="T32" s="32">
        <f>'[2]14.BA_XA'!$AD$61</f>
        <v>0.05</v>
      </c>
      <c r="U32" s="32">
        <f>'[2]15.Y_LAM'!$AD$61</f>
        <v>0.05</v>
      </c>
      <c r="V32" s="32">
        <f>'[2]16.Y_PHU'!$AD$61</f>
        <v>0.09</v>
      </c>
      <c r="W32" s="32">
        <f>'[2]17.D_NINH'!$AD$61</f>
        <v>0.01</v>
      </c>
      <c r="X32" s="32">
        <f>'[2]18.H_DUC'!$AD$61</f>
        <v>0.02</v>
      </c>
    </row>
    <row r="33" spans="1:24" s="27" customFormat="1" ht="18" customHeight="1">
      <c r="A33" s="26" t="s">
        <v>1792</v>
      </c>
      <c r="B33" s="25" t="s">
        <v>1793</v>
      </c>
      <c r="C33" s="26" t="s">
        <v>1794</v>
      </c>
      <c r="D33" s="32">
        <v>1183.5</v>
      </c>
      <c r="E33" s="32">
        <f t="shared" si="0"/>
        <v>-1152</v>
      </c>
      <c r="F33" s="32">
        <f t="shared" si="6"/>
        <v>31.500000000000004</v>
      </c>
      <c r="G33" s="32">
        <f>'[2]1.TT_TYEN'!$AE$61</f>
        <v>5.34</v>
      </c>
      <c r="H33" s="32">
        <f>'[2]2.N_MUC'!$AE$61</f>
        <v>1.61</v>
      </c>
      <c r="I33" s="32">
        <f>'[2]3.B_COC'!$AE$61</f>
        <v>0.86</v>
      </c>
      <c r="J33" s="32">
        <f>'[2]4.T_LONG'!$AE$61</f>
        <v>1.5999999999999999</v>
      </c>
      <c r="K33" s="32">
        <f>'[2]5.BI_XA'!$AE$61</f>
        <v>1.37</v>
      </c>
      <c r="L33" s="32">
        <f>'[2]6.T_HOA'!$AE$61</f>
        <v>2.39</v>
      </c>
      <c r="M33" s="32">
        <f>'[2]7.T_SON'!$AE$61</f>
        <v>2.3199999999999998</v>
      </c>
      <c r="N33" s="32">
        <f>'[2]8.M_HUONG'!$AE$61</f>
        <v>1.1200000000000001</v>
      </c>
      <c r="O33" s="32">
        <f>'[2]9.M_DAN'!$AE$61</f>
        <v>0.71</v>
      </c>
      <c r="P33" s="32">
        <f>'[2]10.M_KHUONG'!$AE$61</f>
        <v>1.36</v>
      </c>
      <c r="Q33" s="32">
        <f>'[2]11.P_LUU'!$AE$61</f>
        <v>1.55</v>
      </c>
      <c r="R33" s="32">
        <f>'[2]12.T_THANH'!$AE$61</f>
        <v>2.1999999999999997</v>
      </c>
      <c r="S33" s="32">
        <f>'[2]13.Y_THUAN'!$AE$61</f>
        <v>1.1099999999999999</v>
      </c>
      <c r="T33" s="32">
        <f>'[2]14.BA_XA'!$AE$61</f>
        <v>0.44</v>
      </c>
      <c r="U33" s="32">
        <f>'[2]15.Y_LAM'!$AE$61</f>
        <v>0.57999999999999996</v>
      </c>
      <c r="V33" s="32">
        <f>'[2]16.Y_PHU'!$AE$61</f>
        <v>1.52</v>
      </c>
      <c r="W33" s="32">
        <f>'[2]17.D_NINH'!$AE$61</f>
        <v>3.3200000000000003</v>
      </c>
      <c r="X33" s="32">
        <f>'[2]18.H_DUC'!$AE$61</f>
        <v>2.1</v>
      </c>
    </row>
    <row r="34" spans="1:24" s="27" customFormat="1" ht="18" customHeight="1">
      <c r="A34" s="26" t="s">
        <v>1795</v>
      </c>
      <c r="B34" s="25" t="s">
        <v>1796</v>
      </c>
      <c r="C34" s="26" t="s">
        <v>1797</v>
      </c>
      <c r="D34" s="32">
        <v>426.7</v>
      </c>
      <c r="E34" s="32">
        <f t="shared" si="0"/>
        <v>-418.21999999999997</v>
      </c>
      <c r="F34" s="32">
        <f t="shared" si="6"/>
        <v>8.4800000000000022</v>
      </c>
      <c r="G34" s="32">
        <f>'[2]1.TT_TYEN'!$AF$61</f>
        <v>4.3100000000000005</v>
      </c>
      <c r="H34" s="32">
        <f>'[2]2.N_MUC'!$AF$61</f>
        <v>0.41</v>
      </c>
      <c r="I34" s="32">
        <f>'[2]3.B_COC'!$AF$61</f>
        <v>0.11</v>
      </c>
      <c r="J34" s="32">
        <f>'[2]4.T_LONG'!$AF$61</f>
        <v>0.15</v>
      </c>
      <c r="K34" s="32">
        <f>'[2]5.BI_XA'!$AF$61</f>
        <v>0.21</v>
      </c>
      <c r="L34" s="32">
        <f>'[2]6.T_HOA'!$AF$61</f>
        <v>0.32</v>
      </c>
      <c r="M34" s="32">
        <f>'[2]7.T_SON'!$AF$61</f>
        <v>0.32</v>
      </c>
      <c r="N34" s="32">
        <f>'[2]8.M_HUONG'!$AF$61</f>
        <v>0.39</v>
      </c>
      <c r="O34" s="32">
        <f>'[2]9.M_DAN'!$AF$61</f>
        <v>0.11</v>
      </c>
      <c r="P34" s="32">
        <f>'[2]10.M_KHUONG'!$AF$61</f>
        <v>0.18</v>
      </c>
      <c r="Q34" s="32">
        <f>'[2]11.P_LUU'!$AF$61</f>
        <v>0.31999999999999995</v>
      </c>
      <c r="R34" s="32">
        <f>'[2]12.T_THANH'!$AF$61</f>
        <v>0.24</v>
      </c>
      <c r="S34" s="32">
        <f>'[2]13.Y_THUAN'!$AF$61</f>
        <v>0.1</v>
      </c>
      <c r="T34" s="32">
        <f>'[2]14.BA_XA'!$AF$61</f>
        <v>0.21</v>
      </c>
      <c r="U34" s="32">
        <f>'[2]15.Y_LAM'!$AF$61</f>
        <v>0.42</v>
      </c>
      <c r="V34" s="32">
        <f>'[2]16.Y_PHU'!$AF$61</f>
        <v>0.19</v>
      </c>
      <c r="W34" s="32">
        <f>'[2]17.D_NINH'!$AF$61</f>
        <v>0.33999999999999997</v>
      </c>
      <c r="X34" s="32">
        <f>'[2]18.H_DUC'!$AF$61</f>
        <v>0.15</v>
      </c>
    </row>
    <row r="35" spans="1:24" s="27" customFormat="1" ht="18" customHeight="1">
      <c r="A35" s="26" t="s">
        <v>1798</v>
      </c>
      <c r="B35" s="25" t="s">
        <v>1799</v>
      </c>
      <c r="C35" s="26" t="s">
        <v>1800</v>
      </c>
      <c r="D35" s="32">
        <v>174.8</v>
      </c>
      <c r="E35" s="32">
        <f t="shared" si="0"/>
        <v>-86.350000000000009</v>
      </c>
      <c r="F35" s="32">
        <f t="shared" si="6"/>
        <v>88.45</v>
      </c>
      <c r="G35" s="32">
        <f>'[2]1.TT_TYEN'!$AG$61</f>
        <v>10.780000000000001</v>
      </c>
      <c r="H35" s="32">
        <f>'[2]2.N_MUC'!$AG$61</f>
        <v>1.74</v>
      </c>
      <c r="I35" s="32">
        <f>'[2]3.B_COC'!$AG$61</f>
        <v>3.4299999999999997</v>
      </c>
      <c r="J35" s="32">
        <f>'[2]4.T_LONG'!$AG$61</f>
        <v>3.41</v>
      </c>
      <c r="K35" s="32">
        <f>'[2]5.BI_XA'!$AG$61</f>
        <v>2.2400000000000002</v>
      </c>
      <c r="L35" s="32">
        <f>'[2]6.T_HOA'!$AG$61</f>
        <v>7.45</v>
      </c>
      <c r="M35" s="32">
        <f>'[2]7.T_SON'!$AG$61</f>
        <v>4.17</v>
      </c>
      <c r="N35" s="32">
        <f>'[2]8.M_HUONG'!$AG$61</f>
        <v>5.74</v>
      </c>
      <c r="O35" s="32">
        <f>'[2]9.M_DAN'!$AG$61</f>
        <v>2.91</v>
      </c>
      <c r="P35" s="32">
        <f>'[2]10.M_KHUONG'!$AG$61</f>
        <v>3.7199999999999998</v>
      </c>
      <c r="Q35" s="32">
        <f>'[2]11.P_LUU'!$AG$61</f>
        <v>8.52</v>
      </c>
      <c r="R35" s="32">
        <f>'[2]12.T_THANH'!$AG$61</f>
        <v>10.35</v>
      </c>
      <c r="S35" s="32">
        <f>'[2]13.Y_THUAN'!$AG$61</f>
        <v>2.9899999999999998</v>
      </c>
      <c r="T35" s="32">
        <f>'[2]14.BA_XA'!$AG$61</f>
        <v>3.6100000000000003</v>
      </c>
      <c r="U35" s="32">
        <f>'[2]15.Y_LAM'!$AG$61</f>
        <v>3.84</v>
      </c>
      <c r="V35" s="32">
        <f>'[2]16.Y_PHU'!$AG$61</f>
        <v>5.29</v>
      </c>
      <c r="W35" s="32">
        <f>'[2]17.D_NINH'!$AG$61</f>
        <v>3.84</v>
      </c>
      <c r="X35" s="32">
        <f>'[2]18.H_DUC'!$AG$61</f>
        <v>4.42</v>
      </c>
    </row>
    <row r="36" spans="1:24" s="27" customFormat="1" ht="18" customHeight="1">
      <c r="A36" s="26" t="s">
        <v>1801</v>
      </c>
      <c r="B36" s="25" t="s">
        <v>1802</v>
      </c>
      <c r="C36" s="26" t="s">
        <v>1803</v>
      </c>
      <c r="D36" s="32">
        <v>1.5</v>
      </c>
      <c r="E36" s="32">
        <f t="shared" si="0"/>
        <v>43.290000000000006</v>
      </c>
      <c r="F36" s="32">
        <f t="shared" si="6"/>
        <v>44.790000000000006</v>
      </c>
      <c r="G36" s="32">
        <f>'[2]1.TT_TYEN'!$AH$61</f>
        <v>0.04</v>
      </c>
      <c r="H36" s="32">
        <f>'[2]2.N_MUC'!$AH$61</f>
        <v>0.72</v>
      </c>
      <c r="I36" s="32">
        <f>'[2]3.B_COC'!$AH$61</f>
        <v>1.78</v>
      </c>
      <c r="J36" s="32">
        <f>'[2]4.T_LONG'!$AH$61</f>
        <v>3.01</v>
      </c>
      <c r="K36" s="32">
        <f>'[2]5.BI_XA'!$AH$61</f>
        <v>4.3</v>
      </c>
      <c r="L36" s="32">
        <f>'[2]6.T_HOA'!$AH$61</f>
        <v>4.9300000000000006</v>
      </c>
      <c r="M36" s="32">
        <f>'[2]7.T_SON'!$AH$61</f>
        <v>3.71</v>
      </c>
      <c r="N36" s="32">
        <f>'[2]8.M_HUONG'!$AH$61</f>
        <v>2.52</v>
      </c>
      <c r="O36" s="32">
        <f>'[2]9.M_DAN'!$AH$61</f>
        <v>1.2</v>
      </c>
      <c r="P36" s="32">
        <f>'[2]10.M_KHUONG'!$AH$61</f>
        <v>1.31</v>
      </c>
      <c r="Q36" s="32">
        <f>'[2]11.P_LUU'!$AH$61</f>
        <v>3.29</v>
      </c>
      <c r="R36" s="32">
        <f>'[2]12.T_THANH'!$AH$61</f>
        <v>6.160000000000001</v>
      </c>
      <c r="S36" s="32">
        <f>'[2]13.Y_THUAN'!$AH$61</f>
        <v>1.3599999999999999</v>
      </c>
      <c r="T36" s="32">
        <f>'[2]14.BA_XA'!$AH$61</f>
        <v>0.95</v>
      </c>
      <c r="U36" s="32">
        <f>'[2]15.Y_LAM'!$AH$61</f>
        <v>1.77</v>
      </c>
      <c r="V36" s="32">
        <f>'[2]16.Y_PHU'!$AH$61</f>
        <v>1.3800000000000001</v>
      </c>
      <c r="W36" s="32">
        <f>'[2]17.D_NINH'!$AH$61</f>
        <v>3.2</v>
      </c>
      <c r="X36" s="32">
        <f>'[2]18.H_DUC'!$AH$61</f>
        <v>3.16</v>
      </c>
    </row>
    <row r="37" spans="1:24" s="27" customFormat="1" ht="18" customHeight="1">
      <c r="A37" s="26" t="s">
        <v>1804</v>
      </c>
      <c r="B37" s="25" t="s">
        <v>1805</v>
      </c>
      <c r="C37" s="26" t="s">
        <v>1806</v>
      </c>
      <c r="D37" s="32">
        <v>34.6</v>
      </c>
      <c r="E37" s="32">
        <f t="shared" si="0"/>
        <v>-34.6</v>
      </c>
      <c r="F37" s="32">
        <f t="shared" si="6"/>
        <v>0</v>
      </c>
      <c r="G37" s="32">
        <f>'[2]1.TT_TYEN'!$AI$61</f>
        <v>0</v>
      </c>
      <c r="H37" s="32">
        <f>'[2]2.N_MUC'!$AI$61</f>
        <v>0</v>
      </c>
      <c r="I37" s="32">
        <f>'[2]3.B_COC'!$AI$61</f>
        <v>0</v>
      </c>
      <c r="J37" s="32">
        <f>'[2]4.T_LONG'!$AI$61</f>
        <v>0</v>
      </c>
      <c r="K37" s="32">
        <f>'[2]5.BI_XA'!$AI$61</f>
        <v>0</v>
      </c>
      <c r="L37" s="32">
        <f>'[2]6.T_HOA'!$AI$61</f>
        <v>0</v>
      </c>
      <c r="M37" s="32">
        <f>'[2]7.T_SON'!$AI$61</f>
        <v>0</v>
      </c>
      <c r="N37" s="32">
        <f>'[2]8.M_HUONG'!$AI$61</f>
        <v>0</v>
      </c>
      <c r="O37" s="32">
        <f>'[2]9.M_DAN'!$AI$61</f>
        <v>0</v>
      </c>
      <c r="P37" s="32">
        <f>'[2]10.M_KHUONG'!$AI$61</f>
        <v>0</v>
      </c>
      <c r="Q37" s="32">
        <f>'[2]11.P_LUU'!$AI$61</f>
        <v>0</v>
      </c>
      <c r="R37" s="32">
        <f>'[2]12.T_THANH'!$AI$61</f>
        <v>0</v>
      </c>
      <c r="S37" s="32">
        <f>'[2]13.Y_THUAN'!$AI$61</f>
        <v>0</v>
      </c>
      <c r="T37" s="32">
        <f>'[2]14.BA_XA'!$AI$61</f>
        <v>0</v>
      </c>
      <c r="U37" s="32">
        <f>'[2]15.Y_LAM'!$AI$61</f>
        <v>0</v>
      </c>
      <c r="V37" s="32">
        <f>'[2]16.Y_PHU'!$AI$61</f>
        <v>0</v>
      </c>
      <c r="W37" s="32">
        <f>'[2]17.D_NINH'!$AI$61</f>
        <v>0</v>
      </c>
      <c r="X37" s="32">
        <f>'[2]18.H_DUC'!$AI$61</f>
        <v>0</v>
      </c>
    </row>
    <row r="38" spans="1:24" s="27" customFormat="1" ht="18" customHeight="1">
      <c r="A38" s="26" t="s">
        <v>1807</v>
      </c>
      <c r="B38" s="25" t="s">
        <v>1808</v>
      </c>
      <c r="C38" s="26" t="s">
        <v>1809</v>
      </c>
      <c r="D38" s="32">
        <v>10.5</v>
      </c>
      <c r="E38" s="32">
        <f t="shared" si="0"/>
        <v>-9.5</v>
      </c>
      <c r="F38" s="32">
        <f t="shared" si="6"/>
        <v>1</v>
      </c>
      <c r="G38" s="32">
        <f>'[2]1.TT_TYEN'!$AJ$61</f>
        <v>1</v>
      </c>
      <c r="H38" s="32">
        <f>'[2]2.N_MUC'!$AJ$61</f>
        <v>0</v>
      </c>
      <c r="I38" s="32">
        <f>'[2]3.B_COC'!$AJ$61</f>
        <v>0</v>
      </c>
      <c r="J38" s="32">
        <f>'[2]4.T_LONG'!$AJ$61</f>
        <v>0</v>
      </c>
      <c r="K38" s="32">
        <f>'[2]5.BI_XA'!$AJ$61</f>
        <v>0</v>
      </c>
      <c r="L38" s="32">
        <f>'[2]6.T_HOA'!$AJ$61</f>
        <v>0</v>
      </c>
      <c r="M38" s="32">
        <f>'[2]7.T_SON'!$AJ$61</f>
        <v>0</v>
      </c>
      <c r="N38" s="32">
        <f>'[2]8.M_HUONG'!$AJ$61</f>
        <v>0</v>
      </c>
      <c r="O38" s="32">
        <f>'[2]9.M_DAN'!$AJ$61</f>
        <v>0</v>
      </c>
      <c r="P38" s="32">
        <f>'[2]10.M_KHUONG'!$AJ$61</f>
        <v>0</v>
      </c>
      <c r="Q38" s="32">
        <f>'[2]11.P_LUU'!$AJ$61</f>
        <v>0</v>
      </c>
      <c r="R38" s="32">
        <f>'[2]12.T_THANH'!$AJ$61</f>
        <v>0</v>
      </c>
      <c r="S38" s="32">
        <f>'[2]13.Y_THUAN'!$AJ$61</f>
        <v>0</v>
      </c>
      <c r="T38" s="32">
        <f>'[2]14.BA_XA'!$AJ$61</f>
        <v>0</v>
      </c>
      <c r="U38" s="32">
        <f>'[2]15.Y_LAM'!$AJ$61</f>
        <v>0</v>
      </c>
      <c r="V38" s="32">
        <f>'[2]16.Y_PHU'!$AJ$61</f>
        <v>0</v>
      </c>
      <c r="W38" s="32">
        <f>'[2]17.D_NINH'!$AJ$61</f>
        <v>0</v>
      </c>
      <c r="X38" s="32">
        <f>'[2]18.H_DUC'!$AJ$61</f>
        <v>0</v>
      </c>
    </row>
    <row r="39" spans="1:24" s="27" customFormat="1" ht="18" customHeight="1">
      <c r="A39" s="26" t="s">
        <v>1810</v>
      </c>
      <c r="B39" s="25" t="s">
        <v>1811</v>
      </c>
      <c r="C39" s="26" t="s">
        <v>1812</v>
      </c>
      <c r="D39" s="32">
        <v>15.3</v>
      </c>
      <c r="E39" s="32">
        <f t="shared" si="0"/>
        <v>1.8300000000000018</v>
      </c>
      <c r="F39" s="32">
        <f t="shared" si="6"/>
        <v>17.130000000000003</v>
      </c>
      <c r="G39" s="32">
        <f>'[2]1.TT_TYEN'!$AK$61</f>
        <v>1.63</v>
      </c>
      <c r="H39" s="32">
        <f>'[2]2.N_MUC'!$AK$61</f>
        <v>1.29</v>
      </c>
      <c r="I39" s="32">
        <f>'[2]3.B_COC'!$AK$61</f>
        <v>0.64</v>
      </c>
      <c r="J39" s="32">
        <f>'[2]4.T_LONG'!$AK$61</f>
        <v>0.39</v>
      </c>
      <c r="K39" s="32">
        <f>'[2]5.BI_XA'!$AK$61</f>
        <v>0.41</v>
      </c>
      <c r="L39" s="32">
        <f>'[2]6.T_HOA'!$AK$61</f>
        <v>0.35</v>
      </c>
      <c r="M39" s="32">
        <f>'[2]7.T_SON'!$AK$61</f>
        <v>1.1200000000000001</v>
      </c>
      <c r="N39" s="32">
        <f>'[2]8.M_HUONG'!$AK$61</f>
        <v>0.74</v>
      </c>
      <c r="O39" s="32">
        <f>'[2]9.M_DAN'!$AK$61</f>
        <v>0.20999999999999996</v>
      </c>
      <c r="P39" s="32">
        <f>'[2]10.M_KHUONG'!$AK$61</f>
        <v>0.62</v>
      </c>
      <c r="Q39" s="32">
        <f>'[2]11.P_LUU'!$AK$61</f>
        <v>0.5</v>
      </c>
      <c r="R39" s="32">
        <f>'[2]12.T_THANH'!$AK$61</f>
        <v>3.5100000000000002</v>
      </c>
      <c r="S39" s="32">
        <f>'[2]13.Y_THUAN'!$AK$61</f>
        <v>0.44999999999999996</v>
      </c>
      <c r="T39" s="32">
        <f>'[2]14.BA_XA'!$AK$61</f>
        <v>0.45999999999999996</v>
      </c>
      <c r="U39" s="32">
        <f>'[2]15.Y_LAM'!$AK$61</f>
        <v>1.75</v>
      </c>
      <c r="V39" s="32">
        <f>'[2]16.Y_PHU'!$AK$61</f>
        <v>0.83000000000000007</v>
      </c>
      <c r="W39" s="32">
        <f>'[2]17.D_NINH'!$AK$61</f>
        <v>1.05</v>
      </c>
      <c r="X39" s="32">
        <f>'[2]18.H_DUC'!$AK$61</f>
        <v>1.18</v>
      </c>
    </row>
    <row r="40" spans="1:24" ht="17.45" customHeight="1">
      <c r="A40" s="28" t="s">
        <v>1813</v>
      </c>
      <c r="B40" s="22" t="s">
        <v>1814</v>
      </c>
      <c r="C40" s="28" t="s">
        <v>1815</v>
      </c>
      <c r="D40" s="24">
        <v>6</v>
      </c>
      <c r="E40" s="24">
        <f t="shared" si="0"/>
        <v>6.629999999999999</v>
      </c>
      <c r="F40" s="24">
        <f t="shared" ref="F40:F60" si="7">SUM(G40:X40)</f>
        <v>12.629999999999999</v>
      </c>
      <c r="G40" s="24">
        <f>'[2]1.TT_TYEN'!$AL$61</f>
        <v>0</v>
      </c>
      <c r="H40" s="24">
        <f>'[2]2.N_MUC'!$AL$61</f>
        <v>0.48000000000000004</v>
      </c>
      <c r="I40" s="24">
        <f>'[2]3.B_COC'!$AL$61</f>
        <v>2.5</v>
      </c>
      <c r="J40" s="24">
        <f>'[2]4.T_LONG'!$AL$61</f>
        <v>0.42000000000000004</v>
      </c>
      <c r="K40" s="24">
        <f>'[2]5.BI_XA'!$AL$61</f>
        <v>0</v>
      </c>
      <c r="L40" s="24">
        <f>'[2]6.T_HOA'!$AL$61</f>
        <v>0</v>
      </c>
      <c r="M40" s="24">
        <f>'[2]7.T_SON'!$AL$61</f>
        <v>0.13</v>
      </c>
      <c r="N40" s="24">
        <f>'[2]8.M_HUONG'!$AL$61</f>
        <v>0.37</v>
      </c>
      <c r="O40" s="24">
        <f>'[2]9.M_DAN'!$AL$61</f>
        <v>0</v>
      </c>
      <c r="P40" s="24">
        <f>'[2]10.M_KHUONG'!$AL$61</f>
        <v>0</v>
      </c>
      <c r="Q40" s="24">
        <f>'[2]11.P_LUU'!$AL$61</f>
        <v>0.1</v>
      </c>
      <c r="R40" s="24">
        <f>'[2]12.T_THANH'!$AL$61</f>
        <v>0</v>
      </c>
      <c r="S40" s="24">
        <f>'[2]13.Y_THUAN'!$AL$61</f>
        <v>0</v>
      </c>
      <c r="T40" s="24">
        <f>'[2]14.BA_XA'!$AL$61</f>
        <v>0</v>
      </c>
      <c r="U40" s="24">
        <f>'[2]15.Y_LAM'!$AL$61</f>
        <v>0</v>
      </c>
      <c r="V40" s="24">
        <f>'[2]16.Y_PHU'!$AL$61</f>
        <v>8.1999999999999993</v>
      </c>
      <c r="W40" s="24">
        <f>'[2]17.D_NINH'!$AL$61</f>
        <v>0.43</v>
      </c>
      <c r="X40" s="24">
        <f>'[2]18.H_DUC'!$AL$61</f>
        <v>0</v>
      </c>
    </row>
    <row r="41" spans="1:24" ht="17.45" customHeight="1">
      <c r="A41" s="28" t="s">
        <v>1816</v>
      </c>
      <c r="B41" s="22" t="s">
        <v>1817</v>
      </c>
      <c r="C41" s="28" t="s">
        <v>1818</v>
      </c>
      <c r="D41" s="24">
        <v>0</v>
      </c>
      <c r="E41" s="24">
        <f t="shared" si="0"/>
        <v>0</v>
      </c>
      <c r="F41" s="24">
        <f t="shared" si="7"/>
        <v>0</v>
      </c>
      <c r="G41" s="24">
        <f>'[2]1.TT_TYEN'!$AM$61</f>
        <v>0</v>
      </c>
      <c r="H41" s="24">
        <f>'[2]2.N_MUC'!$AM$61</f>
        <v>0</v>
      </c>
      <c r="I41" s="24">
        <f>'[2]3.B_COC'!$AM$61</f>
        <v>0</v>
      </c>
      <c r="J41" s="24">
        <f>'[2]4.T_LONG'!$AM$61</f>
        <v>0</v>
      </c>
      <c r="K41" s="24">
        <f>'[2]5.BI_XA'!$AM$61</f>
        <v>0</v>
      </c>
      <c r="L41" s="24">
        <f>'[2]6.T_HOA'!$AM$61</f>
        <v>0</v>
      </c>
      <c r="M41" s="24">
        <f>'[2]7.T_SON'!$AM$61</f>
        <v>0</v>
      </c>
      <c r="N41" s="24">
        <f>'[2]8.M_HUONG'!$AM$61</f>
        <v>0</v>
      </c>
      <c r="O41" s="24">
        <f>'[2]9.M_DAN'!$AM$61</f>
        <v>0</v>
      </c>
      <c r="P41" s="24">
        <f>'[2]10.M_KHUONG'!$AM$61</f>
        <v>0</v>
      </c>
      <c r="Q41" s="24">
        <f>'[2]11.P_LUU'!$AM$61</f>
        <v>0</v>
      </c>
      <c r="R41" s="24">
        <f>'[2]12.T_THANH'!$AM$61</f>
        <v>0</v>
      </c>
      <c r="S41" s="24">
        <f>'[2]13.Y_THUAN'!$AM$61</f>
        <v>0</v>
      </c>
      <c r="T41" s="24">
        <f>'[2]14.BA_XA'!$AM$61</f>
        <v>0</v>
      </c>
      <c r="U41" s="24">
        <f>'[2]15.Y_LAM'!$AM$61</f>
        <v>0</v>
      </c>
      <c r="V41" s="24">
        <f>'[2]16.Y_PHU'!$AM$61</f>
        <v>0</v>
      </c>
      <c r="W41" s="24">
        <f>'[2]17.D_NINH'!$AM$61</f>
        <v>0</v>
      </c>
      <c r="X41" s="24">
        <f>'[2]18.H_DUC'!$AM$61</f>
        <v>0</v>
      </c>
    </row>
    <row r="42" spans="1:24" ht="17.45" customHeight="1">
      <c r="A42" s="28" t="s">
        <v>1819</v>
      </c>
      <c r="B42" s="22" t="s">
        <v>1820</v>
      </c>
      <c r="C42" s="28" t="s">
        <v>1821</v>
      </c>
      <c r="D42" s="24">
        <v>32.1</v>
      </c>
      <c r="E42" s="24">
        <f t="shared" si="0"/>
        <v>-13.100000000000005</v>
      </c>
      <c r="F42" s="24">
        <f t="shared" si="7"/>
        <v>18.999999999999996</v>
      </c>
      <c r="G42" s="24">
        <f>'[2]1.TT_TYEN'!$AN$61</f>
        <v>0.12</v>
      </c>
      <c r="H42" s="24">
        <f>'[2]2.N_MUC'!$AN$61</f>
        <v>0.02</v>
      </c>
      <c r="I42" s="24">
        <f>'[2]3.B_COC'!$AN$61</f>
        <v>0.02</v>
      </c>
      <c r="J42" s="24">
        <f>'[2]4.T_LONG'!$AN$61</f>
        <v>0.2</v>
      </c>
      <c r="K42" s="24">
        <f>'[2]5.BI_XA'!$AN$61</f>
        <v>0.48000000000000004</v>
      </c>
      <c r="L42" s="24">
        <f>'[2]6.T_HOA'!$AN$61</f>
        <v>0.02</v>
      </c>
      <c r="M42" s="24">
        <f>'[2]7.T_SON'!$AN$61</f>
        <v>10.09</v>
      </c>
      <c r="N42" s="24">
        <f>'[2]8.M_HUONG'!$AN$61</f>
        <v>0.1</v>
      </c>
      <c r="O42" s="24">
        <f>'[2]9.M_DAN'!$AN$61</f>
        <v>5.0199999999999996</v>
      </c>
      <c r="P42" s="24">
        <f>'[2]10.M_KHUONG'!$AN$61</f>
        <v>0.02</v>
      </c>
      <c r="Q42" s="24">
        <f>'[2]11.P_LUU'!$AN$61</f>
        <v>7.0000000000000007E-2</v>
      </c>
      <c r="R42" s="24">
        <f>'[2]12.T_THANH'!$AN$61</f>
        <v>0.02</v>
      </c>
      <c r="S42" s="24">
        <f>'[2]13.Y_THUAN'!$AN$61</f>
        <v>0.02</v>
      </c>
      <c r="T42" s="24">
        <f>'[2]14.BA_XA'!$AN$61</f>
        <v>0.2</v>
      </c>
      <c r="U42" s="24">
        <f>'[2]15.Y_LAM'!$AN$61</f>
        <v>0.7</v>
      </c>
      <c r="V42" s="24">
        <f>'[2]16.Y_PHU'!$AN$61</f>
        <v>1.84</v>
      </c>
      <c r="W42" s="24">
        <f>'[2]17.D_NINH'!$AN$61</f>
        <v>0.04</v>
      </c>
      <c r="X42" s="24">
        <f>'[2]18.H_DUC'!$AN$61</f>
        <v>0.02</v>
      </c>
    </row>
    <row r="43" spans="1:24" ht="17.45" customHeight="1">
      <c r="A43" s="28" t="s">
        <v>1822</v>
      </c>
      <c r="B43" s="22" t="s">
        <v>1823</v>
      </c>
      <c r="C43" s="28" t="s">
        <v>1824</v>
      </c>
      <c r="D43" s="24">
        <v>1191.5999999999999</v>
      </c>
      <c r="E43" s="24">
        <f t="shared" si="0"/>
        <v>20.209999999999809</v>
      </c>
      <c r="F43" s="24">
        <f t="shared" si="7"/>
        <v>1211.8099999999997</v>
      </c>
      <c r="G43" s="24">
        <f>'[2]1.TT_TYEN'!$AO$61</f>
        <v>0</v>
      </c>
      <c r="H43" s="24">
        <f>'[2]2.N_MUC'!$AO$61</f>
        <v>42.28</v>
      </c>
      <c r="I43" s="24">
        <f>'[2]3.B_COC'!$AO$61</f>
        <v>38.51</v>
      </c>
      <c r="J43" s="24">
        <f>'[2]4.T_LONG'!$AO$61</f>
        <v>67.98</v>
      </c>
      <c r="K43" s="24">
        <f>'[2]5.BI_XA'!$AO$61</f>
        <v>70.44</v>
      </c>
      <c r="L43" s="24">
        <f>'[2]6.T_HOA'!$AO$61</f>
        <v>116.3</v>
      </c>
      <c r="M43" s="24">
        <f>'[2]7.T_SON'!$AO$61</f>
        <v>100.48</v>
      </c>
      <c r="N43" s="24">
        <f>'[2]8.M_HUONG'!$AO$61</f>
        <v>77.11999999999999</v>
      </c>
      <c r="O43" s="24">
        <f>'[2]9.M_DAN'!$AO$61</f>
        <v>59.04</v>
      </c>
      <c r="P43" s="24">
        <f>'[2]10.M_KHUONG'!$AO$61</f>
        <v>49.73</v>
      </c>
      <c r="Q43" s="24">
        <f>'[2]11.P_LUU'!$AO$61</f>
        <v>109.41</v>
      </c>
      <c r="R43" s="24">
        <f>'[2]12.T_THANH'!$AO$61</f>
        <v>98.04</v>
      </c>
      <c r="S43" s="24">
        <f>'[2]13.Y_THUAN'!$AO$61</f>
        <v>54.46</v>
      </c>
      <c r="T43" s="24">
        <f>'[2]14.BA_XA'!$AO$61</f>
        <v>44.67</v>
      </c>
      <c r="U43" s="24">
        <f>'[2]15.Y_LAM'!$AO$61</f>
        <v>59.69</v>
      </c>
      <c r="V43" s="24">
        <f>'[2]16.Y_PHU'!$AO$61</f>
        <v>77.52</v>
      </c>
      <c r="W43" s="24">
        <f>'[2]17.D_NINH'!$AO$61</f>
        <v>76.81</v>
      </c>
      <c r="X43" s="24">
        <f>'[2]18.H_DUC'!$AO$61</f>
        <v>69.33</v>
      </c>
    </row>
    <row r="44" spans="1:24" ht="17.45" customHeight="1">
      <c r="A44" s="28" t="s">
        <v>1825</v>
      </c>
      <c r="B44" s="22" t="s">
        <v>1826</v>
      </c>
      <c r="C44" s="28" t="s">
        <v>1827</v>
      </c>
      <c r="D44" s="24">
        <v>82.2</v>
      </c>
      <c r="E44" s="24">
        <f t="shared" si="0"/>
        <v>37.169999999999987</v>
      </c>
      <c r="F44" s="24">
        <f t="shared" si="7"/>
        <v>119.36999999999999</v>
      </c>
      <c r="G44" s="24">
        <f>'[2]1.TT_TYEN'!$AP$61</f>
        <v>119.36999999999999</v>
      </c>
      <c r="H44" s="24">
        <f>'[2]2.N_MUC'!$AP$61</f>
        <v>0</v>
      </c>
      <c r="I44" s="24">
        <f>'[2]3.B_COC'!$AP$61</f>
        <v>0</v>
      </c>
      <c r="J44" s="24">
        <f>'[2]4.T_LONG'!$AP$61</f>
        <v>0</v>
      </c>
      <c r="K44" s="24">
        <f>'[2]5.BI_XA'!$AP$61</f>
        <v>0</v>
      </c>
      <c r="L44" s="24">
        <f>'[2]6.T_HOA'!$AP$61</f>
        <v>0</v>
      </c>
      <c r="M44" s="24">
        <f>'[2]7.T_SON'!$AP$61</f>
        <v>0</v>
      </c>
      <c r="N44" s="24">
        <f>'[2]8.M_HUONG'!$AP$61</f>
        <v>0</v>
      </c>
      <c r="O44" s="24">
        <f>'[2]9.M_DAN'!$AP$61</f>
        <v>0</v>
      </c>
      <c r="P44" s="24">
        <f>'[2]10.M_KHUONG'!$AP$61</f>
        <v>0</v>
      </c>
      <c r="Q44" s="24">
        <f>'[2]11.P_LUU'!$AP$61</f>
        <v>0</v>
      </c>
      <c r="R44" s="24">
        <f>'[2]12.T_THANH'!$AP$61</f>
        <v>0</v>
      </c>
      <c r="S44" s="24">
        <f>'[2]13.Y_THUAN'!$AP$61</f>
        <v>0</v>
      </c>
      <c r="T44" s="24">
        <f>'[2]14.BA_XA'!$AP$61</f>
        <v>0</v>
      </c>
      <c r="U44" s="24">
        <f>'[2]15.Y_LAM'!$AP$61</f>
        <v>0</v>
      </c>
      <c r="V44" s="24">
        <f>'[2]16.Y_PHU'!$AP$61</f>
        <v>0</v>
      </c>
      <c r="W44" s="24">
        <f>'[2]17.D_NINH'!$AP$61</f>
        <v>0</v>
      </c>
      <c r="X44" s="24">
        <f>'[2]18.H_DUC'!$AP$61</f>
        <v>0</v>
      </c>
    </row>
    <row r="45" spans="1:24" ht="17.45" customHeight="1">
      <c r="A45" s="28" t="s">
        <v>1828</v>
      </c>
      <c r="B45" s="22" t="s">
        <v>1829</v>
      </c>
      <c r="C45" s="28" t="s">
        <v>1830</v>
      </c>
      <c r="D45" s="24">
        <v>15.5</v>
      </c>
      <c r="E45" s="24">
        <f t="shared" si="0"/>
        <v>9.1099999999999959</v>
      </c>
      <c r="F45" s="24">
        <f t="shared" si="7"/>
        <v>24.609999999999996</v>
      </c>
      <c r="G45" s="24">
        <f>'[2]1.TT_TYEN'!$AQ$61</f>
        <v>9.32</v>
      </c>
      <c r="H45" s="24">
        <f>'[2]2.N_MUC'!$AQ$61</f>
        <v>0.42000000000000004</v>
      </c>
      <c r="I45" s="24">
        <f>'[2]3.B_COC'!$AQ$61</f>
        <v>1.99</v>
      </c>
      <c r="J45" s="24">
        <f>'[2]4.T_LONG'!$AQ$61</f>
        <v>0.33999999999999997</v>
      </c>
      <c r="K45" s="24">
        <f>'[2]5.BI_XA'!$AQ$61</f>
        <v>0.54</v>
      </c>
      <c r="L45" s="24">
        <f>'[2]6.T_HOA'!$AQ$61</f>
        <v>0.75000000000000011</v>
      </c>
      <c r="M45" s="24">
        <f>'[2]7.T_SON'!$AQ$61</f>
        <v>1.35</v>
      </c>
      <c r="N45" s="24">
        <f>'[2]8.M_HUONG'!$AQ$61</f>
        <v>0.49</v>
      </c>
      <c r="O45" s="24">
        <f>'[2]9.M_DAN'!$AQ$61</f>
        <v>0.78</v>
      </c>
      <c r="P45" s="24">
        <f>'[2]10.M_KHUONG'!$AQ$61</f>
        <v>0.32</v>
      </c>
      <c r="Q45" s="24">
        <f>'[2]11.P_LUU'!$AQ$61</f>
        <v>0.86</v>
      </c>
      <c r="R45" s="24">
        <f>'[2]12.T_THANH'!$AQ$61</f>
        <v>2.98</v>
      </c>
      <c r="S45" s="24">
        <f>'[2]13.Y_THUAN'!$AQ$61</f>
        <v>0.48000000000000009</v>
      </c>
      <c r="T45" s="24">
        <f>'[2]14.BA_XA'!$AQ$61</f>
        <v>0.78</v>
      </c>
      <c r="U45" s="24">
        <f>'[2]15.Y_LAM'!$AQ$61</f>
        <v>1.4499999999999997</v>
      </c>
      <c r="V45" s="24">
        <f>'[2]16.Y_PHU'!$AQ$61</f>
        <v>0.23999999999999996</v>
      </c>
      <c r="W45" s="24">
        <f>'[2]17.D_NINH'!$AQ$61</f>
        <v>0.82</v>
      </c>
      <c r="X45" s="24">
        <f>'[2]18.H_DUC'!$AQ$61</f>
        <v>0.70000000000000007</v>
      </c>
    </row>
    <row r="46" spans="1:24" ht="17.45" customHeight="1">
      <c r="A46" s="28" t="s">
        <v>1831</v>
      </c>
      <c r="B46" s="22" t="s">
        <v>754</v>
      </c>
      <c r="C46" s="28" t="s">
        <v>1833</v>
      </c>
      <c r="D46" s="24">
        <v>0.4</v>
      </c>
      <c r="E46" s="24">
        <f t="shared" si="0"/>
        <v>-0.14000000000000001</v>
      </c>
      <c r="F46" s="24">
        <f t="shared" si="7"/>
        <v>0.26</v>
      </c>
      <c r="G46" s="24">
        <f>'[2]1.TT_TYEN'!$AR$61</f>
        <v>0</v>
      </c>
      <c r="H46" s="24">
        <f>'[2]2.N_MUC'!$AR$61</f>
        <v>0</v>
      </c>
      <c r="I46" s="24">
        <f>'[2]3.B_COC'!$AR$61</f>
        <v>0</v>
      </c>
      <c r="J46" s="24">
        <f>'[2]4.T_LONG'!$AR$61</f>
        <v>0</v>
      </c>
      <c r="K46" s="24">
        <f>'[2]5.BI_XA'!$AR$61</f>
        <v>0</v>
      </c>
      <c r="L46" s="24">
        <f>'[2]6.T_HOA'!$AR$61</f>
        <v>0</v>
      </c>
      <c r="M46" s="24">
        <f>'[2]7.T_SON'!$AR$61</f>
        <v>0</v>
      </c>
      <c r="N46" s="24">
        <f>'[2]8.M_HUONG'!$AR$61</f>
        <v>0</v>
      </c>
      <c r="O46" s="24">
        <f>'[2]9.M_DAN'!$AR$61</f>
        <v>0</v>
      </c>
      <c r="P46" s="24">
        <f>'[2]10.M_KHUONG'!$AR$61</f>
        <v>0.05</v>
      </c>
      <c r="Q46" s="24">
        <f>'[2]11.P_LUU'!$AR$61</f>
        <v>0</v>
      </c>
      <c r="R46" s="24">
        <f>'[2]12.T_THANH'!$AR$61</f>
        <v>0</v>
      </c>
      <c r="S46" s="24">
        <f>'[2]13.Y_THUAN'!$AR$61</f>
        <v>0.13</v>
      </c>
      <c r="T46" s="24">
        <f>'[2]14.BA_XA'!$AR$61</f>
        <v>0</v>
      </c>
      <c r="U46" s="24">
        <f>'[2]15.Y_LAM'!$AR$61</f>
        <v>0</v>
      </c>
      <c r="V46" s="24">
        <f>'[2]16.Y_PHU'!$AR$61</f>
        <v>0</v>
      </c>
      <c r="W46" s="24">
        <f>'[2]17.D_NINH'!$AR$61</f>
        <v>0.08</v>
      </c>
      <c r="X46" s="24">
        <f>'[2]18.H_DUC'!$AR$61</f>
        <v>0</v>
      </c>
    </row>
    <row r="47" spans="1:24" ht="17.45" customHeight="1">
      <c r="A47" s="28" t="s">
        <v>1834</v>
      </c>
      <c r="B47" s="22" t="s">
        <v>1835</v>
      </c>
      <c r="C47" s="28" t="s">
        <v>1836</v>
      </c>
      <c r="D47" s="24">
        <v>0</v>
      </c>
      <c r="E47" s="24">
        <f t="shared" si="0"/>
        <v>0</v>
      </c>
      <c r="F47" s="24">
        <f t="shared" si="7"/>
        <v>0</v>
      </c>
      <c r="G47" s="24">
        <f>'[2]1.TT_TYEN'!$AS$61</f>
        <v>0</v>
      </c>
      <c r="H47" s="24">
        <f>'[2]2.N_MUC'!$AS$61</f>
        <v>0</v>
      </c>
      <c r="I47" s="24">
        <f>'[2]3.B_COC'!$AS$61</f>
        <v>0</v>
      </c>
      <c r="J47" s="24">
        <f>'[2]4.T_LONG'!$AS$61</f>
        <v>0</v>
      </c>
      <c r="K47" s="24">
        <f>'[2]5.BI_XA'!$AS$61</f>
        <v>0</v>
      </c>
      <c r="L47" s="24">
        <f>'[2]6.T_HOA'!$AS$61</f>
        <v>0</v>
      </c>
      <c r="M47" s="24">
        <f>'[2]7.T_SON'!$AS$61</f>
        <v>0</v>
      </c>
      <c r="N47" s="24">
        <f>'[2]8.M_HUONG'!$AS$61</f>
        <v>0</v>
      </c>
      <c r="O47" s="24">
        <f>'[2]9.M_DAN'!$AS$61</f>
        <v>0</v>
      </c>
      <c r="P47" s="24">
        <f>'[2]10.M_KHUONG'!$AS$61</f>
        <v>0</v>
      </c>
      <c r="Q47" s="24">
        <f>'[2]11.P_LUU'!$AS$61</f>
        <v>0</v>
      </c>
      <c r="R47" s="24">
        <f>'[2]12.T_THANH'!$AS$61</f>
        <v>0</v>
      </c>
      <c r="S47" s="24">
        <f>'[2]13.Y_THUAN'!$AS$61</f>
        <v>0</v>
      </c>
      <c r="T47" s="24">
        <f>'[2]14.BA_XA'!$AS$61</f>
        <v>0</v>
      </c>
      <c r="U47" s="24">
        <f>'[2]15.Y_LAM'!$AS$61</f>
        <v>0</v>
      </c>
      <c r="V47" s="24">
        <f>'[2]16.Y_PHU'!$AS$61</f>
        <v>0</v>
      </c>
      <c r="W47" s="24">
        <f>'[2]17.D_NINH'!$AS$61</f>
        <v>0</v>
      </c>
      <c r="X47" s="24">
        <f>'[2]18.H_DUC'!$AS$61</f>
        <v>0</v>
      </c>
    </row>
    <row r="48" spans="1:24" ht="17.45" customHeight="1">
      <c r="A48" s="28" t="s">
        <v>1837</v>
      </c>
      <c r="B48" s="22" t="s">
        <v>1838</v>
      </c>
      <c r="C48" s="28" t="s">
        <v>1839</v>
      </c>
      <c r="D48" s="24">
        <v>7.7</v>
      </c>
      <c r="E48" s="24">
        <f t="shared" si="0"/>
        <v>-0.41000000000000103</v>
      </c>
      <c r="F48" s="24">
        <f t="shared" si="7"/>
        <v>7.2899999999999991</v>
      </c>
      <c r="G48" s="24">
        <f>'[2]1.TT_TYEN'!$AT$61</f>
        <v>2.62</v>
      </c>
      <c r="H48" s="24">
        <f>'[2]2.N_MUC'!$AT$61</f>
        <v>0</v>
      </c>
      <c r="I48" s="24">
        <f>'[2]3.B_COC'!$AT$61</f>
        <v>0</v>
      </c>
      <c r="J48" s="24">
        <f>'[2]4.T_LONG'!$AT$61</f>
        <v>0.21000000000000002</v>
      </c>
      <c r="K48" s="24">
        <f>'[2]5.BI_XA'!$AT$61</f>
        <v>1.6199999999999999</v>
      </c>
      <c r="L48" s="24">
        <f>'[2]6.T_HOA'!$AT$61</f>
        <v>0.22</v>
      </c>
      <c r="M48" s="24">
        <f>'[2]7.T_SON'!$AT$61</f>
        <v>0.5</v>
      </c>
      <c r="N48" s="24">
        <f>'[2]8.M_HUONG'!$AT$61</f>
        <v>0.05</v>
      </c>
      <c r="O48" s="24">
        <f>'[2]9.M_DAN'!$AT$61</f>
        <v>0.66</v>
      </c>
      <c r="P48" s="24">
        <f>'[2]10.M_KHUONG'!$AT$61</f>
        <v>0</v>
      </c>
      <c r="Q48" s="24">
        <f>'[2]11.P_LUU'!$AT$61</f>
        <v>0</v>
      </c>
      <c r="R48" s="24">
        <f>'[2]12.T_THANH'!$AT$61</f>
        <v>0.22</v>
      </c>
      <c r="S48" s="24">
        <f>'[2]13.Y_THUAN'!$AT$61</f>
        <v>0</v>
      </c>
      <c r="T48" s="24">
        <f>'[2]14.BA_XA'!$AT$61</f>
        <v>1.08</v>
      </c>
      <c r="U48" s="24">
        <f>'[2]15.Y_LAM'!$AT$61</f>
        <v>0.05</v>
      </c>
      <c r="V48" s="24">
        <f>'[2]16.Y_PHU'!$AT$61</f>
        <v>0.06</v>
      </c>
      <c r="W48" s="24">
        <f>'[2]17.D_NINH'!$AT$61</f>
        <v>0</v>
      </c>
      <c r="X48" s="24">
        <f>'[2]18.H_DUC'!$AT$61</f>
        <v>0</v>
      </c>
    </row>
    <row r="49" spans="1:24" ht="17.45" customHeight="1">
      <c r="A49" s="28" t="s">
        <v>1840</v>
      </c>
      <c r="B49" s="22" t="s">
        <v>1841</v>
      </c>
      <c r="C49" s="31" t="s">
        <v>1842</v>
      </c>
      <c r="D49" s="24">
        <v>196.2</v>
      </c>
      <c r="E49" s="24">
        <f t="shared" si="0"/>
        <v>-5.5700000000000216</v>
      </c>
      <c r="F49" s="24">
        <f t="shared" si="7"/>
        <v>190.62999999999997</v>
      </c>
      <c r="G49" s="24">
        <f>'[2]1.TT_TYEN'!$AU$61</f>
        <v>11.24</v>
      </c>
      <c r="H49" s="24">
        <f>'[2]2.N_MUC'!$AU$61</f>
        <v>11.94</v>
      </c>
      <c r="I49" s="24">
        <f>'[2]3.B_COC'!$AU$61</f>
        <v>3.4800000000000004</v>
      </c>
      <c r="J49" s="24">
        <f>'[2]4.T_LONG'!$AU$61</f>
        <v>11.629999999999999</v>
      </c>
      <c r="K49" s="24">
        <f>'[2]5.BI_XA'!$AU$61</f>
        <v>8</v>
      </c>
      <c r="L49" s="24">
        <f>'[2]6.T_HOA'!$AU$61</f>
        <v>11.87</v>
      </c>
      <c r="M49" s="24">
        <f>'[2]7.T_SON'!$AU$61</f>
        <v>22.56</v>
      </c>
      <c r="N49" s="24">
        <f>'[2]8.M_HUONG'!$AU$61</f>
        <v>7.3199999999999994</v>
      </c>
      <c r="O49" s="24">
        <f>'[2]9.M_DAN'!$AU$61</f>
        <v>4.88</v>
      </c>
      <c r="P49" s="24">
        <f>'[2]10.M_KHUONG'!$AU$61</f>
        <v>6.22</v>
      </c>
      <c r="Q49" s="24">
        <f>'[2]11.P_LUU'!$AU$61</f>
        <v>16.509999999999998</v>
      </c>
      <c r="R49" s="24">
        <f>'[2]12.T_THANH'!$AU$61</f>
        <v>26.05</v>
      </c>
      <c r="S49" s="24">
        <f>'[2]13.Y_THUAN'!$AU$61</f>
        <v>2.6500000000000004</v>
      </c>
      <c r="T49" s="24">
        <f>'[2]14.BA_XA'!$AU$61</f>
        <v>3.41</v>
      </c>
      <c r="U49" s="24">
        <f>'[2]15.Y_LAM'!$AU$61</f>
        <v>5.8800000000000008</v>
      </c>
      <c r="V49" s="24">
        <f>'[2]16.Y_PHU'!$AU$61</f>
        <v>16.16</v>
      </c>
      <c r="W49" s="24">
        <f>'[2]17.D_NINH'!$AU$61</f>
        <v>12.54</v>
      </c>
      <c r="X49" s="24">
        <f>'[2]18.H_DUC'!$AU$61</f>
        <v>8.2899999999999991</v>
      </c>
    </row>
    <row r="50" spans="1:24" ht="17.45" customHeight="1">
      <c r="A50" s="28" t="s">
        <v>1843</v>
      </c>
      <c r="B50" s="22" t="s">
        <v>1844</v>
      </c>
      <c r="C50" s="28" t="s">
        <v>1845</v>
      </c>
      <c r="D50" s="24">
        <v>47.3</v>
      </c>
      <c r="E50" s="24">
        <f t="shared" si="0"/>
        <v>107.31000000000004</v>
      </c>
      <c r="F50" s="24">
        <f t="shared" si="7"/>
        <v>154.61000000000004</v>
      </c>
      <c r="G50" s="24">
        <f>'[2]1.TT_TYEN'!$AV$61</f>
        <v>0</v>
      </c>
      <c r="H50" s="24">
        <f>'[2]2.N_MUC'!$AV$61</f>
        <v>0</v>
      </c>
      <c r="I50" s="24">
        <f>'[2]3.B_COC'!$AV$61</f>
        <v>0</v>
      </c>
      <c r="J50" s="24">
        <f>'[2]4.T_LONG'!$AV$61</f>
        <v>123.18</v>
      </c>
      <c r="K50" s="24">
        <f>'[2]5.BI_XA'!$AV$61</f>
        <v>1.37</v>
      </c>
      <c r="L50" s="24">
        <f>'[2]6.T_HOA'!$AV$61</f>
        <v>0</v>
      </c>
      <c r="M50" s="24">
        <f>'[2]7.T_SON'!$AV$61</f>
        <v>18.77</v>
      </c>
      <c r="N50" s="24">
        <f>'[2]8.M_HUONG'!$AV$61</f>
        <v>0</v>
      </c>
      <c r="O50" s="24">
        <f>'[2]9.M_DAN'!$AV$61</f>
        <v>0</v>
      </c>
      <c r="P50" s="24">
        <f>'[2]10.M_KHUONG'!$AV$61</f>
        <v>0</v>
      </c>
      <c r="Q50" s="24">
        <f>'[2]11.P_LUU'!$AV$61</f>
        <v>0</v>
      </c>
      <c r="R50" s="24">
        <f>'[2]12.T_THANH'!$AV$61</f>
        <v>0</v>
      </c>
      <c r="S50" s="24">
        <f>'[2]13.Y_THUAN'!$AV$61</f>
        <v>0</v>
      </c>
      <c r="T50" s="24">
        <f>'[2]14.BA_XA'!$AV$61</f>
        <v>0.24</v>
      </c>
      <c r="U50" s="24">
        <f>'[2]15.Y_LAM'!$AV$61</f>
        <v>1</v>
      </c>
      <c r="V50" s="24">
        <f>'[2]16.Y_PHU'!$AV$61</f>
        <v>6.05</v>
      </c>
      <c r="W50" s="24">
        <f>'[2]17.D_NINH'!$AV$61</f>
        <v>4</v>
      </c>
      <c r="X50" s="24">
        <f>'[2]18.H_DUC'!$AV$61</f>
        <v>0</v>
      </c>
    </row>
    <row r="51" spans="1:24" ht="17.45" customHeight="1">
      <c r="A51" s="28" t="s">
        <v>1846</v>
      </c>
      <c r="B51" s="22" t="s">
        <v>1847</v>
      </c>
      <c r="C51" s="28" t="s">
        <v>1848</v>
      </c>
      <c r="D51" s="24">
        <v>4</v>
      </c>
      <c r="E51" s="24">
        <f t="shared" si="0"/>
        <v>-4</v>
      </c>
      <c r="F51" s="24">
        <f t="shared" si="7"/>
        <v>0</v>
      </c>
      <c r="G51" s="24">
        <f>'[2]1.TT_TYEN'!$AW$61</f>
        <v>0</v>
      </c>
      <c r="H51" s="24">
        <f>'[2]2.N_MUC'!$AW$61</f>
        <v>0</v>
      </c>
      <c r="I51" s="24">
        <f>'[2]3.B_COC'!$AW$61</f>
        <v>0</v>
      </c>
      <c r="J51" s="24">
        <f>'[2]4.T_LONG'!$AW$61</f>
        <v>0</v>
      </c>
      <c r="K51" s="24">
        <f>'[2]5.BI_XA'!$AW$61</f>
        <v>0</v>
      </c>
      <c r="L51" s="24">
        <f>'[2]6.T_HOA'!$AW$61</f>
        <v>0</v>
      </c>
      <c r="M51" s="24">
        <f>'[2]7.T_SON'!$AW$61</f>
        <v>0</v>
      </c>
      <c r="N51" s="24">
        <f>'[2]8.M_HUONG'!$AW$61</f>
        <v>0</v>
      </c>
      <c r="O51" s="24">
        <f>'[2]9.M_DAN'!$AW$61</f>
        <v>0</v>
      </c>
      <c r="P51" s="24">
        <f>'[2]10.M_KHUONG'!$AW$61</f>
        <v>0</v>
      </c>
      <c r="Q51" s="24">
        <f>'[2]11.P_LUU'!$AW$61</f>
        <v>0</v>
      </c>
      <c r="R51" s="24">
        <f>'[2]12.T_THANH'!$AW$61</f>
        <v>0</v>
      </c>
      <c r="S51" s="24">
        <f>'[2]13.Y_THUAN'!$AW$61</f>
        <v>0</v>
      </c>
      <c r="T51" s="24">
        <f>'[2]14.BA_XA'!$AW$61</f>
        <v>0</v>
      </c>
      <c r="U51" s="24">
        <f>'[2]15.Y_LAM'!$AW$61</f>
        <v>0</v>
      </c>
      <c r="V51" s="24">
        <f>'[2]16.Y_PHU'!$AW$61</f>
        <v>0</v>
      </c>
      <c r="W51" s="24">
        <f>'[2]17.D_NINH'!$AW$61</f>
        <v>0</v>
      </c>
      <c r="X51" s="24">
        <f>'[2]18.H_DUC'!$AW$61</f>
        <v>0</v>
      </c>
    </row>
    <row r="52" spans="1:24" ht="17.45" customHeight="1">
      <c r="A52" s="28" t="s">
        <v>1849</v>
      </c>
      <c r="B52" s="22" t="s">
        <v>1850</v>
      </c>
      <c r="C52" s="28" t="s">
        <v>1851</v>
      </c>
      <c r="D52" s="24">
        <v>4</v>
      </c>
      <c r="E52" s="24">
        <f t="shared" si="0"/>
        <v>4.08</v>
      </c>
      <c r="F52" s="24">
        <f t="shared" si="7"/>
        <v>8.08</v>
      </c>
      <c r="G52" s="24">
        <f>'[2]1.TT_TYEN'!$AX$61</f>
        <v>5.38</v>
      </c>
      <c r="H52" s="24">
        <f>'[2]2.N_MUC'!$AX$61</f>
        <v>0.7</v>
      </c>
      <c r="I52" s="24">
        <f>'[2]3.B_COC'!$AX$61</f>
        <v>0</v>
      </c>
      <c r="J52" s="24">
        <f>'[2]4.T_LONG'!$AX$61</f>
        <v>0</v>
      </c>
      <c r="K52" s="24">
        <f>'[2]5.BI_XA'!$AX$61</f>
        <v>0</v>
      </c>
      <c r="L52" s="24">
        <f>'[2]6.T_HOA'!$AX$61</f>
        <v>0</v>
      </c>
      <c r="M52" s="24">
        <f>'[2]7.T_SON'!$AX$61</f>
        <v>1</v>
      </c>
      <c r="N52" s="24">
        <f>'[2]8.M_HUONG'!$AX$61</f>
        <v>0</v>
      </c>
      <c r="O52" s="24">
        <f>'[2]9.M_DAN'!$AX$61</f>
        <v>0</v>
      </c>
      <c r="P52" s="24">
        <f>'[2]10.M_KHUONG'!$AX$61</f>
        <v>0</v>
      </c>
      <c r="Q52" s="24">
        <f>'[2]11.P_LUU'!$AX$61</f>
        <v>1</v>
      </c>
      <c r="R52" s="24">
        <f>'[2]12.T_THANH'!$AX$61</f>
        <v>0</v>
      </c>
      <c r="S52" s="24">
        <f>'[2]13.Y_THUAN'!$AX$61</f>
        <v>0</v>
      </c>
      <c r="T52" s="24">
        <f>'[2]14.BA_XA'!$AX$61</f>
        <v>0</v>
      </c>
      <c r="U52" s="24">
        <f>'[2]15.Y_LAM'!$AX$61</f>
        <v>0</v>
      </c>
      <c r="V52" s="24">
        <f>'[2]16.Y_PHU'!$AX$61</f>
        <v>0</v>
      </c>
      <c r="W52" s="24">
        <f>'[2]17.D_NINH'!$AX$61</f>
        <v>0</v>
      </c>
      <c r="X52" s="24">
        <f>'[2]18.H_DUC'!$AX$61</f>
        <v>0</v>
      </c>
    </row>
    <row r="53" spans="1:24" ht="17.45" customHeight="1">
      <c r="A53" s="28" t="s">
        <v>1852</v>
      </c>
      <c r="B53" s="22" t="s">
        <v>1853</v>
      </c>
      <c r="C53" s="31" t="s">
        <v>1854</v>
      </c>
      <c r="D53" s="24">
        <v>1.7</v>
      </c>
      <c r="E53" s="24">
        <f t="shared" si="0"/>
        <v>-6.0000000000000053E-2</v>
      </c>
      <c r="F53" s="24">
        <f t="shared" si="7"/>
        <v>1.64</v>
      </c>
      <c r="G53" s="24">
        <f>'[2]1.TT_TYEN'!$AY$61</f>
        <v>1.24</v>
      </c>
      <c r="H53" s="24">
        <f>'[2]2.N_MUC'!$AY$61</f>
        <v>0</v>
      </c>
      <c r="I53" s="24">
        <f>'[2]3.B_COC'!$AY$61</f>
        <v>0</v>
      </c>
      <c r="J53" s="24">
        <f>'[2]4.T_LONG'!$AY$61</f>
        <v>0</v>
      </c>
      <c r="K53" s="24">
        <f>'[2]5.BI_XA'!$AY$61</f>
        <v>0.02</v>
      </c>
      <c r="L53" s="24">
        <f>'[2]6.T_HOA'!$AY$61</f>
        <v>0.19</v>
      </c>
      <c r="M53" s="24">
        <f>'[2]7.T_SON'!$AY$61</f>
        <v>0</v>
      </c>
      <c r="N53" s="24">
        <f>'[2]8.M_HUONG'!$AY$61</f>
        <v>0</v>
      </c>
      <c r="O53" s="24">
        <f>'[2]9.M_DAN'!$AY$61</f>
        <v>0</v>
      </c>
      <c r="P53" s="24">
        <f>'[2]10.M_KHUONG'!$AY$61</f>
        <v>0</v>
      </c>
      <c r="Q53" s="24">
        <f>'[2]11.P_LUU'!$AY$61</f>
        <v>0</v>
      </c>
      <c r="R53" s="24">
        <f>'[2]12.T_THANH'!$AY$61</f>
        <v>0</v>
      </c>
      <c r="S53" s="24">
        <f>'[2]13.Y_THUAN'!$AY$61</f>
        <v>0</v>
      </c>
      <c r="T53" s="24">
        <f>'[2]14.BA_XA'!$AY$61</f>
        <v>0.04</v>
      </c>
      <c r="U53" s="24">
        <f>'[2]15.Y_LAM'!$AY$61</f>
        <v>0</v>
      </c>
      <c r="V53" s="24">
        <f>'[2]16.Y_PHU'!$AY$61</f>
        <v>0.15</v>
      </c>
      <c r="W53" s="24">
        <f>'[2]17.D_NINH'!$AY$61</f>
        <v>0</v>
      </c>
      <c r="X53" s="24">
        <f>'[2]18.H_DUC'!$AY$61</f>
        <v>0</v>
      </c>
    </row>
    <row r="54" spans="1:24" ht="17.45" customHeight="1">
      <c r="A54" s="28" t="s">
        <v>1855</v>
      </c>
      <c r="B54" s="29" t="s">
        <v>1856</v>
      </c>
      <c r="C54" s="33" t="s">
        <v>1857</v>
      </c>
      <c r="D54" s="24">
        <v>1552.4</v>
      </c>
      <c r="E54" s="24">
        <f t="shared" si="0"/>
        <v>-3.0399999999999636</v>
      </c>
      <c r="F54" s="24">
        <f t="shared" si="7"/>
        <v>1549.3600000000001</v>
      </c>
      <c r="G54" s="24">
        <f>'[2]1.TT_TYEN'!$AZ$61</f>
        <v>65.58</v>
      </c>
      <c r="H54" s="24">
        <f>'[2]2.N_MUC'!$AZ$61</f>
        <v>22.01</v>
      </c>
      <c r="I54" s="24">
        <f>'[2]3.B_COC'!$AZ$61</f>
        <v>33.840000000000003</v>
      </c>
      <c r="J54" s="24">
        <f>'[2]4.T_LONG'!$AZ$61</f>
        <v>37.49</v>
      </c>
      <c r="K54" s="24">
        <f>'[2]5.BI_XA'!$AZ$61</f>
        <v>90.78</v>
      </c>
      <c r="L54" s="24">
        <f>'[2]6.T_HOA'!$AZ$61</f>
        <v>118.47</v>
      </c>
      <c r="M54" s="24">
        <f>'[2]7.T_SON'!$AZ$61</f>
        <v>136.47999999999999</v>
      </c>
      <c r="N54" s="24">
        <f>'[2]8.M_HUONG'!$AZ$61</f>
        <v>58.24</v>
      </c>
      <c r="O54" s="24">
        <f>'[2]9.M_DAN'!$AZ$61</f>
        <v>77.91</v>
      </c>
      <c r="P54" s="24">
        <f>'[2]10.M_KHUONG'!$AZ$61</f>
        <v>64.790000000000006</v>
      </c>
      <c r="Q54" s="24">
        <f>'[2]11.P_LUU'!$AZ$61</f>
        <v>95.78</v>
      </c>
      <c r="R54" s="24">
        <f>'[2]12.T_THANH'!$AZ$61</f>
        <v>147.66</v>
      </c>
      <c r="S54" s="24">
        <f>'[2]13.Y_THUAN'!$AZ$61</f>
        <v>77.45</v>
      </c>
      <c r="T54" s="24">
        <f>'[2]14.BA_XA'!$AZ$61</f>
        <v>84.160000000000011</v>
      </c>
      <c r="U54" s="24">
        <f>'[2]15.Y_LAM'!$AZ$61</f>
        <v>125.89</v>
      </c>
      <c r="V54" s="24">
        <f>'[2]16.Y_PHU'!$AZ$61</f>
        <v>203.25</v>
      </c>
      <c r="W54" s="24">
        <f>'[2]17.D_NINH'!$AZ$61</f>
        <v>57.18</v>
      </c>
      <c r="X54" s="24">
        <f>'[2]18.H_DUC'!$AZ$61</f>
        <v>52.4</v>
      </c>
    </row>
    <row r="55" spans="1:24" ht="17.45" customHeight="1">
      <c r="A55" s="28" t="s">
        <v>1858</v>
      </c>
      <c r="B55" s="29" t="s">
        <v>1859</v>
      </c>
      <c r="C55" s="31" t="s">
        <v>1860</v>
      </c>
      <c r="D55" s="24">
        <v>0</v>
      </c>
      <c r="E55" s="24">
        <f t="shared" si="0"/>
        <v>0</v>
      </c>
      <c r="F55" s="24">
        <f t="shared" si="7"/>
        <v>0</v>
      </c>
      <c r="G55" s="24">
        <f>'[2]1.TT_TYEN'!$BA$61</f>
        <v>0</v>
      </c>
      <c r="H55" s="24">
        <f>'[2]2.N_MUC'!$BA$61</f>
        <v>0</v>
      </c>
      <c r="I55" s="24">
        <f>'[2]3.B_COC'!$BA$61</f>
        <v>0</v>
      </c>
      <c r="J55" s="24">
        <f>'[2]4.T_LONG'!$BA$61</f>
        <v>0</v>
      </c>
      <c r="K55" s="24">
        <f>'[2]5.BI_XA'!$BA$61</f>
        <v>0</v>
      </c>
      <c r="L55" s="24">
        <f>'[2]6.T_HOA'!$BA$61</f>
        <v>0</v>
      </c>
      <c r="M55" s="24">
        <f>'[2]7.T_SON'!$BA$61</f>
        <v>0</v>
      </c>
      <c r="N55" s="24">
        <f>'[2]8.M_HUONG'!$BA$61</f>
        <v>0</v>
      </c>
      <c r="O55" s="24">
        <f>'[2]9.M_DAN'!$BA$61</f>
        <v>0</v>
      </c>
      <c r="P55" s="24">
        <f>'[2]10.M_KHUONG'!$BA$61</f>
        <v>0</v>
      </c>
      <c r="Q55" s="24">
        <f>'[2]11.P_LUU'!$BA$61</f>
        <v>0</v>
      </c>
      <c r="R55" s="24">
        <f>'[2]12.T_THANH'!$BA$61</f>
        <v>0</v>
      </c>
      <c r="S55" s="24">
        <f>'[2]13.Y_THUAN'!$BA$61</f>
        <v>0</v>
      </c>
      <c r="T55" s="24">
        <f>'[2]14.BA_XA'!$BA$61</f>
        <v>0</v>
      </c>
      <c r="U55" s="24">
        <f>'[2]15.Y_LAM'!$BA$61</f>
        <v>0</v>
      </c>
      <c r="V55" s="24">
        <f>'[2]16.Y_PHU'!$BA$61</f>
        <v>0</v>
      </c>
      <c r="W55" s="24">
        <f>'[2]17.D_NINH'!$BA$61</f>
        <v>0</v>
      </c>
      <c r="X55" s="24">
        <f>'[2]18.H_DUC'!$BA$61</f>
        <v>0</v>
      </c>
    </row>
    <row r="56" spans="1:24" ht="17.45" customHeight="1">
      <c r="A56" s="28" t="s">
        <v>1861</v>
      </c>
      <c r="B56" s="22" t="s">
        <v>1862</v>
      </c>
      <c r="C56" s="28" t="s">
        <v>1863</v>
      </c>
      <c r="D56" s="24">
        <v>0</v>
      </c>
      <c r="E56" s="24">
        <f t="shared" si="0"/>
        <v>0</v>
      </c>
      <c r="F56" s="24">
        <f t="shared" si="7"/>
        <v>0</v>
      </c>
      <c r="G56" s="24">
        <f>'[2]1.TT_TYEN'!$BB$61</f>
        <v>0</v>
      </c>
      <c r="H56" s="24">
        <f>'[2]2.N_MUC'!$BB$61</f>
        <v>0</v>
      </c>
      <c r="I56" s="24">
        <f>'[2]3.B_COC'!$BB$61</f>
        <v>0</v>
      </c>
      <c r="J56" s="24">
        <f>'[2]4.T_LONG'!$BB$61</f>
        <v>0</v>
      </c>
      <c r="K56" s="24">
        <f>'[2]5.BI_XA'!$BB$61</f>
        <v>0</v>
      </c>
      <c r="L56" s="24">
        <f>'[2]6.T_HOA'!$BB$61</f>
        <v>0</v>
      </c>
      <c r="M56" s="24">
        <f>'[2]7.T_SON'!$BB$61</f>
        <v>0</v>
      </c>
      <c r="N56" s="24">
        <f>'[2]8.M_HUONG'!$BB$61</f>
        <v>0</v>
      </c>
      <c r="O56" s="24">
        <f>'[2]9.M_DAN'!$BB$61</f>
        <v>0</v>
      </c>
      <c r="P56" s="24">
        <f>'[2]10.M_KHUONG'!$BB$61</f>
        <v>0</v>
      </c>
      <c r="Q56" s="24">
        <f>'[2]11.P_LUU'!$BB$61</f>
        <v>0</v>
      </c>
      <c r="R56" s="24">
        <f>'[2]12.T_THANH'!$BB$61</f>
        <v>0</v>
      </c>
      <c r="S56" s="24">
        <f>'[2]13.Y_THUAN'!$BB$61</f>
        <v>0</v>
      </c>
      <c r="T56" s="24">
        <f>'[2]14.BA_XA'!$BB$61</f>
        <v>0</v>
      </c>
      <c r="U56" s="24">
        <f>'[2]15.Y_LAM'!$BB$61</f>
        <v>0</v>
      </c>
      <c r="V56" s="24">
        <f>'[2]16.Y_PHU'!$BB$61</f>
        <v>0</v>
      </c>
      <c r="W56" s="24">
        <f>'[2]17.D_NINH'!$BB$61</f>
        <v>0</v>
      </c>
      <c r="X56" s="24">
        <f>'[2]18.H_DUC'!$BB$61</f>
        <v>0</v>
      </c>
    </row>
    <row r="57" spans="1:24" s="12" customFormat="1" ht="21.6" customHeight="1">
      <c r="A57" s="35">
        <v>3</v>
      </c>
      <c r="B57" s="34" t="s">
        <v>1864</v>
      </c>
      <c r="C57" s="35" t="s">
        <v>1865</v>
      </c>
      <c r="D57" s="17">
        <v>354.8</v>
      </c>
      <c r="E57" s="17">
        <f t="shared" si="0"/>
        <v>43.840000000000032</v>
      </c>
      <c r="F57" s="17">
        <f t="shared" si="7"/>
        <v>398.64000000000004</v>
      </c>
      <c r="G57" s="24">
        <f>'[2]1.TT_TYEN'!$BC$61</f>
        <v>10.55</v>
      </c>
      <c r="H57" s="24">
        <f>'[2]2.N_MUC'!$BC$61</f>
        <v>2.29</v>
      </c>
      <c r="I57" s="24">
        <f>'[2]3.B_COC'!$BC$61</f>
        <v>1.86</v>
      </c>
      <c r="J57" s="24">
        <f>'[2]4.T_LONG'!$BC$61</f>
        <v>0</v>
      </c>
      <c r="K57" s="24">
        <f>'[2]5.BI_XA'!$BC$61</f>
        <v>6.04</v>
      </c>
      <c r="L57" s="24">
        <f>'[2]6.T_HOA'!$BC$61</f>
        <v>32.130000000000003</v>
      </c>
      <c r="M57" s="24">
        <f>'[2]7.T_SON'!$BC$61</f>
        <v>0</v>
      </c>
      <c r="N57" s="24">
        <f>'[2]8.M_HUONG'!$BC$61</f>
        <v>0</v>
      </c>
      <c r="O57" s="24">
        <f>'[2]9.M_DAN'!$BC$61</f>
        <v>9.7099999999999991</v>
      </c>
      <c r="P57" s="24">
        <f>'[2]10.M_KHUONG'!$BC$61</f>
        <v>43.78</v>
      </c>
      <c r="Q57" s="24">
        <f>'[2]11.P_LUU'!$BC$61</f>
        <v>0</v>
      </c>
      <c r="R57" s="24">
        <f>'[2]12.T_THANH'!$BC$61</f>
        <v>58.94</v>
      </c>
      <c r="S57" s="24">
        <f>'[2]13.Y_THUAN'!$BC$61</f>
        <v>12.78</v>
      </c>
      <c r="T57" s="24">
        <f>'[2]14.BA_XA'!$BC$61</f>
        <v>6.8</v>
      </c>
      <c r="U57" s="24">
        <f>'[2]15.Y_LAM'!$BC$61</f>
        <v>0</v>
      </c>
      <c r="V57" s="24">
        <f>'[2]16.Y_PHU'!$BC$61</f>
        <v>147.44</v>
      </c>
      <c r="W57" s="24">
        <f>'[2]17.D_NINH'!$BC$61</f>
        <v>0</v>
      </c>
      <c r="X57" s="24">
        <f>'[2]18.H_DUC'!$BC$61</f>
        <v>66.320000000000007</v>
      </c>
    </row>
    <row r="58" spans="1:24" s="12" customFormat="1">
      <c r="A58" s="35">
        <v>4</v>
      </c>
      <c r="B58" s="20" t="s">
        <v>1866</v>
      </c>
      <c r="C58" s="21" t="s">
        <v>1867</v>
      </c>
      <c r="D58" s="36"/>
      <c r="E58" s="36"/>
      <c r="F58" s="17">
        <f t="shared" si="7"/>
        <v>0</v>
      </c>
      <c r="G58" s="24"/>
      <c r="H58" s="24"/>
      <c r="I58" s="24"/>
      <c r="J58" s="24"/>
      <c r="K58" s="24"/>
      <c r="L58" s="24"/>
      <c r="M58" s="24"/>
      <c r="N58" s="24"/>
      <c r="O58" s="24"/>
      <c r="P58" s="24"/>
      <c r="Q58" s="24"/>
      <c r="R58" s="24"/>
      <c r="S58" s="24"/>
      <c r="T58" s="24"/>
      <c r="U58" s="24"/>
      <c r="V58" s="24"/>
      <c r="W58" s="24"/>
      <c r="X58" s="37"/>
    </row>
    <row r="59" spans="1:24" s="12" customFormat="1">
      <c r="A59" s="35">
        <v>5</v>
      </c>
      <c r="B59" s="19" t="s">
        <v>1868</v>
      </c>
      <c r="C59" s="35" t="s">
        <v>1869</v>
      </c>
      <c r="D59" s="38"/>
      <c r="E59" s="38"/>
      <c r="F59" s="17">
        <f t="shared" si="7"/>
        <v>0</v>
      </c>
      <c r="G59" s="24"/>
      <c r="H59" s="24"/>
      <c r="I59" s="24"/>
      <c r="J59" s="24"/>
      <c r="K59" s="24"/>
      <c r="L59" s="24"/>
      <c r="M59" s="24"/>
      <c r="N59" s="24"/>
      <c r="O59" s="24"/>
      <c r="P59" s="24"/>
      <c r="Q59" s="24"/>
      <c r="R59" s="24"/>
      <c r="S59" s="24"/>
      <c r="T59" s="24"/>
      <c r="U59" s="24"/>
      <c r="V59" s="24"/>
      <c r="W59" s="24"/>
      <c r="X59" s="37"/>
    </row>
    <row r="60" spans="1:24" s="18" customFormat="1">
      <c r="A60" s="35">
        <v>6</v>
      </c>
      <c r="B60" s="19" t="s">
        <v>1870</v>
      </c>
      <c r="C60" s="35" t="s">
        <v>1871</v>
      </c>
      <c r="D60" s="38"/>
      <c r="E60" s="38"/>
      <c r="F60" s="17">
        <f t="shared" si="7"/>
        <v>16552.07</v>
      </c>
      <c r="G60" s="24">
        <f>G8</f>
        <v>3277.4100000000003</v>
      </c>
      <c r="H60" s="24"/>
      <c r="I60" s="24"/>
      <c r="J60" s="24"/>
      <c r="K60" s="24"/>
      <c r="L60" s="24"/>
      <c r="M60" s="24">
        <v>4065.8500000000008</v>
      </c>
      <c r="N60" s="24"/>
      <c r="O60" s="24"/>
      <c r="P60" s="24"/>
      <c r="Q60" s="24">
        <v>8863.81</v>
      </c>
      <c r="R60" s="24">
        <v>345</v>
      </c>
      <c r="S60" s="24"/>
      <c r="T60" s="17"/>
      <c r="U60" s="17"/>
      <c r="V60" s="17"/>
      <c r="W60" s="17"/>
      <c r="X60" s="39"/>
    </row>
    <row r="61" spans="1:24">
      <c r="A61" s="40" t="s">
        <v>1872</v>
      </c>
      <c r="B61" s="19" t="s">
        <v>1873</v>
      </c>
      <c r="C61" s="41"/>
      <c r="D61" s="38"/>
      <c r="E61" s="38"/>
      <c r="F61" s="42"/>
      <c r="G61" s="43"/>
      <c r="H61" s="43"/>
      <c r="I61" s="43"/>
      <c r="J61" s="43"/>
      <c r="K61" s="43"/>
      <c r="L61" s="43"/>
      <c r="M61" s="43"/>
      <c r="N61" s="43"/>
      <c r="O61" s="43"/>
      <c r="P61" s="43"/>
      <c r="Q61" s="43"/>
      <c r="R61" s="43"/>
      <c r="S61" s="211"/>
      <c r="T61" s="211"/>
      <c r="U61" s="211"/>
      <c r="V61" s="211"/>
      <c r="W61" s="211"/>
      <c r="X61" s="211"/>
    </row>
    <row r="62" spans="1:24">
      <c r="A62" s="40">
        <v>1</v>
      </c>
      <c r="B62" s="19" t="s">
        <v>1874</v>
      </c>
      <c r="C62" s="35" t="s">
        <v>1875</v>
      </c>
      <c r="D62" s="38"/>
      <c r="E62" s="38"/>
      <c r="F62" s="44">
        <f>SUM(G62:X62)</f>
        <v>3024.8699999999994</v>
      </c>
      <c r="G62" s="45">
        <f>G11</f>
        <v>115.35</v>
      </c>
      <c r="H62" s="45">
        <f>H11</f>
        <v>148.54</v>
      </c>
      <c r="I62" s="45">
        <f t="shared" ref="I62:X62" si="8">I11</f>
        <v>114.41999999999999</v>
      </c>
      <c r="J62" s="45">
        <f t="shared" si="8"/>
        <v>201.07</v>
      </c>
      <c r="K62" s="45">
        <f t="shared" si="8"/>
        <v>139.58000000000001</v>
      </c>
      <c r="L62" s="45">
        <f t="shared" si="8"/>
        <v>139.60999999999999</v>
      </c>
      <c r="M62" s="45">
        <f t="shared" si="8"/>
        <v>249.92000000000002</v>
      </c>
      <c r="N62" s="45">
        <f t="shared" si="8"/>
        <v>362.65000000000003</v>
      </c>
      <c r="O62" s="45">
        <f t="shared" si="8"/>
        <v>119.07</v>
      </c>
      <c r="P62" s="45">
        <f t="shared" si="8"/>
        <v>74.559999999999988</v>
      </c>
      <c r="Q62" s="45">
        <f t="shared" si="8"/>
        <v>287.27</v>
      </c>
      <c r="R62" s="45">
        <f t="shared" si="8"/>
        <v>192.19</v>
      </c>
      <c r="S62" s="45">
        <f t="shared" si="8"/>
        <v>104.44</v>
      </c>
      <c r="T62" s="45">
        <f t="shared" si="8"/>
        <v>87.54</v>
      </c>
      <c r="U62" s="45">
        <f t="shared" si="8"/>
        <v>82.740000000000009</v>
      </c>
      <c r="V62" s="45">
        <f t="shared" si="8"/>
        <v>163.22</v>
      </c>
      <c r="W62" s="45">
        <f t="shared" si="8"/>
        <v>168.79</v>
      </c>
      <c r="X62" s="45">
        <f t="shared" si="8"/>
        <v>273.90999999999997</v>
      </c>
    </row>
    <row r="63" spans="1:24" ht="30.75" customHeight="1">
      <c r="A63" s="40">
        <v>2</v>
      </c>
      <c r="B63" s="20" t="s">
        <v>1876</v>
      </c>
      <c r="C63" s="35" t="s">
        <v>1877</v>
      </c>
      <c r="D63" s="38"/>
      <c r="E63" s="38"/>
      <c r="F63" s="44">
        <f t="shared" ref="F63:F69" si="9">SUM(G63:X63)</f>
        <v>2180</v>
      </c>
      <c r="G63" s="46">
        <v>58.5</v>
      </c>
      <c r="H63" s="46">
        <v>25.5</v>
      </c>
      <c r="I63" s="46">
        <v>12.9</v>
      </c>
      <c r="J63" s="46">
        <f>162.4+30</f>
        <v>192.4</v>
      </c>
      <c r="K63" s="46">
        <v>50.6</v>
      </c>
      <c r="L63" s="46">
        <v>233.6</v>
      </c>
      <c r="M63" s="46">
        <v>142.4</v>
      </c>
      <c r="N63" s="46">
        <v>15.5</v>
      </c>
      <c r="O63" s="46">
        <v>57.4</v>
      </c>
      <c r="P63" s="46">
        <v>52.9</v>
      </c>
      <c r="Q63" s="46">
        <v>48</v>
      </c>
      <c r="R63" s="46">
        <v>159</v>
      </c>
      <c r="S63" s="46">
        <v>345.3</v>
      </c>
      <c r="T63" s="46">
        <v>130.80000000000001</v>
      </c>
      <c r="U63" s="46">
        <v>11.5</v>
      </c>
      <c r="V63" s="46">
        <v>213</v>
      </c>
      <c r="W63" s="46">
        <v>234.2</v>
      </c>
      <c r="X63" s="46">
        <v>196.5</v>
      </c>
    </row>
    <row r="64" spans="1:24">
      <c r="A64" s="40">
        <v>3</v>
      </c>
      <c r="B64" s="19" t="s">
        <v>1878</v>
      </c>
      <c r="C64" s="35" t="s">
        <v>1879</v>
      </c>
      <c r="D64" s="38"/>
      <c r="E64" s="38"/>
      <c r="F64" s="44">
        <f t="shared" si="9"/>
        <v>8788.25</v>
      </c>
      <c r="G64" s="47">
        <f t="shared" ref="G64:X66" si="10">G14</f>
        <v>0</v>
      </c>
      <c r="H64" s="47">
        <f t="shared" si="10"/>
        <v>0</v>
      </c>
      <c r="I64" s="47">
        <f t="shared" si="10"/>
        <v>48.74</v>
      </c>
      <c r="J64" s="47">
        <f t="shared" si="10"/>
        <v>298.16000000000003</v>
      </c>
      <c r="K64" s="47">
        <f t="shared" si="10"/>
        <v>160.27000000000001</v>
      </c>
      <c r="L64" s="47">
        <f t="shared" si="10"/>
        <v>0</v>
      </c>
      <c r="M64" s="47">
        <f t="shared" si="10"/>
        <v>0</v>
      </c>
      <c r="N64" s="47">
        <f t="shared" si="10"/>
        <v>1479.4</v>
      </c>
      <c r="O64" s="47">
        <f t="shared" si="10"/>
        <v>514.30999999999995</v>
      </c>
      <c r="P64" s="47">
        <f t="shared" si="10"/>
        <v>598.01</v>
      </c>
      <c r="Q64" s="47">
        <f t="shared" si="10"/>
        <v>987.5</v>
      </c>
      <c r="R64" s="47">
        <f t="shared" si="10"/>
        <v>0</v>
      </c>
      <c r="S64" s="47">
        <f t="shared" si="10"/>
        <v>0</v>
      </c>
      <c r="T64" s="47">
        <f t="shared" si="10"/>
        <v>0</v>
      </c>
      <c r="U64" s="47">
        <f t="shared" si="10"/>
        <v>3098.94</v>
      </c>
      <c r="V64" s="47">
        <f t="shared" si="10"/>
        <v>1095.6299999999999</v>
      </c>
      <c r="W64" s="47">
        <f t="shared" si="10"/>
        <v>0</v>
      </c>
      <c r="X64" s="47">
        <f t="shared" si="10"/>
        <v>507.29</v>
      </c>
    </row>
    <row r="65" spans="1:24">
      <c r="A65" s="40">
        <v>4</v>
      </c>
      <c r="B65" s="19" t="s">
        <v>1880</v>
      </c>
      <c r="C65" s="35" t="s">
        <v>1881</v>
      </c>
      <c r="D65" s="38"/>
      <c r="E65" s="38"/>
      <c r="F65" s="44">
        <f t="shared" si="9"/>
        <v>5559.0599999999995</v>
      </c>
      <c r="G65" s="47">
        <f t="shared" si="10"/>
        <v>0</v>
      </c>
      <c r="H65" s="47">
        <f t="shared" si="10"/>
        <v>0</v>
      </c>
      <c r="I65" s="47">
        <f t="shared" si="10"/>
        <v>0</v>
      </c>
      <c r="J65" s="47">
        <f t="shared" si="10"/>
        <v>0</v>
      </c>
      <c r="K65" s="47">
        <f t="shared" si="10"/>
        <v>0</v>
      </c>
      <c r="L65" s="47">
        <f t="shared" si="10"/>
        <v>0</v>
      </c>
      <c r="M65" s="47">
        <f t="shared" si="10"/>
        <v>0</v>
      </c>
      <c r="N65" s="47">
        <f t="shared" si="10"/>
        <v>0</v>
      </c>
      <c r="O65" s="47">
        <f t="shared" si="10"/>
        <v>0</v>
      </c>
      <c r="P65" s="47">
        <f t="shared" si="10"/>
        <v>0</v>
      </c>
      <c r="Q65" s="47">
        <f t="shared" si="10"/>
        <v>2062.7000000000003</v>
      </c>
      <c r="R65" s="47">
        <f t="shared" si="10"/>
        <v>0</v>
      </c>
      <c r="S65" s="47">
        <f t="shared" si="10"/>
        <v>3496.3599999999997</v>
      </c>
      <c r="T65" s="47">
        <f t="shared" si="10"/>
        <v>0</v>
      </c>
      <c r="U65" s="47">
        <f t="shared" si="10"/>
        <v>0</v>
      </c>
      <c r="V65" s="47">
        <f t="shared" si="10"/>
        <v>0</v>
      </c>
      <c r="W65" s="47">
        <f t="shared" si="10"/>
        <v>0</v>
      </c>
      <c r="X65" s="47">
        <f t="shared" si="10"/>
        <v>0</v>
      </c>
    </row>
    <row r="66" spans="1:24">
      <c r="A66" s="40">
        <v>5</v>
      </c>
      <c r="B66" s="19" t="s">
        <v>1882</v>
      </c>
      <c r="C66" s="35" t="s">
        <v>1883</v>
      </c>
      <c r="D66" s="38"/>
      <c r="E66" s="38"/>
      <c r="F66" s="44">
        <f t="shared" si="9"/>
        <v>46324.040000000008</v>
      </c>
      <c r="G66" s="47">
        <f t="shared" si="10"/>
        <v>1777.93</v>
      </c>
      <c r="H66" s="47">
        <f t="shared" si="10"/>
        <v>757.15</v>
      </c>
      <c r="I66" s="47">
        <f t="shared" si="10"/>
        <v>2018.4500000000003</v>
      </c>
      <c r="J66" s="47">
        <f t="shared" si="10"/>
        <v>3672.96</v>
      </c>
      <c r="K66" s="47">
        <f t="shared" si="10"/>
        <v>1301.26</v>
      </c>
      <c r="L66" s="47">
        <f t="shared" si="10"/>
        <v>1756.28</v>
      </c>
      <c r="M66" s="47">
        <f t="shared" si="10"/>
        <v>2329.1</v>
      </c>
      <c r="N66" s="47">
        <f t="shared" si="10"/>
        <v>3625.87</v>
      </c>
      <c r="O66" s="47">
        <f t="shared" si="10"/>
        <v>1139.78</v>
      </c>
      <c r="P66" s="47">
        <f t="shared" si="10"/>
        <v>677.83</v>
      </c>
      <c r="Q66" s="47">
        <f t="shared" si="10"/>
        <v>2272.7200000000003</v>
      </c>
      <c r="R66" s="47">
        <f t="shared" si="10"/>
        <v>2287.58</v>
      </c>
      <c r="S66" s="47">
        <f t="shared" si="10"/>
        <v>1899.12</v>
      </c>
      <c r="T66" s="47">
        <f t="shared" si="10"/>
        <v>1066.22</v>
      </c>
      <c r="U66" s="47">
        <f t="shared" si="10"/>
        <v>8512.15</v>
      </c>
      <c r="V66" s="47">
        <f t="shared" si="10"/>
        <v>6054.26</v>
      </c>
      <c r="W66" s="47">
        <f t="shared" si="10"/>
        <v>676.3</v>
      </c>
      <c r="X66" s="47">
        <f t="shared" si="10"/>
        <v>4499.08</v>
      </c>
    </row>
    <row r="67" spans="1:24" ht="29.25" customHeight="1">
      <c r="A67" s="40">
        <v>6</v>
      </c>
      <c r="B67" s="20" t="s">
        <v>1884</v>
      </c>
      <c r="C67" s="35" t="s">
        <v>1885</v>
      </c>
      <c r="D67" s="38"/>
      <c r="E67" s="38"/>
      <c r="F67" s="44">
        <f t="shared" si="9"/>
        <v>80</v>
      </c>
      <c r="G67" s="47">
        <f>G22+G23+G24</f>
        <v>0</v>
      </c>
      <c r="H67" s="47">
        <f>H22+H23+H24</f>
        <v>0</v>
      </c>
      <c r="I67" s="47">
        <f t="shared" ref="I67:X67" si="11">I22+I23+I24</f>
        <v>0</v>
      </c>
      <c r="J67" s="47">
        <f t="shared" si="11"/>
        <v>0</v>
      </c>
      <c r="K67" s="47">
        <f t="shared" si="11"/>
        <v>0</v>
      </c>
      <c r="L67" s="47">
        <f t="shared" si="11"/>
        <v>0</v>
      </c>
      <c r="M67" s="47">
        <f t="shared" si="11"/>
        <v>0</v>
      </c>
      <c r="N67" s="47">
        <f t="shared" si="11"/>
        <v>0</v>
      </c>
      <c r="O67" s="47">
        <f t="shared" si="11"/>
        <v>0</v>
      </c>
      <c r="P67" s="47">
        <f t="shared" si="11"/>
        <v>0</v>
      </c>
      <c r="Q67" s="47">
        <f t="shared" si="11"/>
        <v>0</v>
      </c>
      <c r="R67" s="47">
        <f t="shared" si="11"/>
        <v>30</v>
      </c>
      <c r="S67" s="47">
        <f t="shared" si="11"/>
        <v>0</v>
      </c>
      <c r="T67" s="47">
        <f t="shared" si="11"/>
        <v>0</v>
      </c>
      <c r="U67" s="47">
        <f t="shared" si="11"/>
        <v>0</v>
      </c>
      <c r="V67" s="47">
        <f t="shared" si="11"/>
        <v>0</v>
      </c>
      <c r="W67" s="47">
        <f t="shared" si="11"/>
        <v>50</v>
      </c>
      <c r="X67" s="47">
        <f t="shared" si="11"/>
        <v>0</v>
      </c>
    </row>
    <row r="68" spans="1:24">
      <c r="A68" s="40">
        <v>7</v>
      </c>
      <c r="B68" s="19" t="s">
        <v>1886</v>
      </c>
      <c r="C68" s="35" t="s">
        <v>1887</v>
      </c>
      <c r="D68" s="38"/>
      <c r="E68" s="38"/>
      <c r="F68" s="44">
        <f t="shared" si="9"/>
        <v>105.07</v>
      </c>
      <c r="G68" s="47">
        <f>G25</f>
        <v>38.07</v>
      </c>
      <c r="H68" s="47">
        <f>H25</f>
        <v>1.73</v>
      </c>
      <c r="I68" s="47">
        <f t="shared" ref="I68:X68" si="12">I25</f>
        <v>1.7000000000000002</v>
      </c>
      <c r="J68" s="47">
        <f t="shared" si="12"/>
        <v>2.2400000000000002</v>
      </c>
      <c r="K68" s="47">
        <f t="shared" si="12"/>
        <v>1.43</v>
      </c>
      <c r="L68" s="47">
        <f t="shared" si="12"/>
        <v>2.5099999999999998</v>
      </c>
      <c r="M68" s="47">
        <f t="shared" si="12"/>
        <v>15.860000000000001</v>
      </c>
      <c r="N68" s="47">
        <f t="shared" si="12"/>
        <v>1.2100000000000002</v>
      </c>
      <c r="O68" s="47">
        <f t="shared" si="12"/>
        <v>1.97</v>
      </c>
      <c r="P68" s="47">
        <f t="shared" si="12"/>
        <v>2.5499999999999998</v>
      </c>
      <c r="Q68" s="47">
        <f t="shared" si="12"/>
        <v>10.52</v>
      </c>
      <c r="R68" s="47">
        <f t="shared" si="12"/>
        <v>7.6099999999999994</v>
      </c>
      <c r="S68" s="47">
        <f t="shared" si="12"/>
        <v>2.44</v>
      </c>
      <c r="T68" s="47">
        <f t="shared" si="12"/>
        <v>1.3200000000000003</v>
      </c>
      <c r="U68" s="47">
        <f t="shared" si="12"/>
        <v>2.52</v>
      </c>
      <c r="V68" s="47">
        <f t="shared" si="12"/>
        <v>7.3100000000000005</v>
      </c>
      <c r="W68" s="47">
        <f t="shared" si="12"/>
        <v>2.83</v>
      </c>
      <c r="X68" s="47">
        <f t="shared" si="12"/>
        <v>1.25</v>
      </c>
    </row>
    <row r="69" spans="1:24" hidden="1">
      <c r="A69" s="40">
        <v>8</v>
      </c>
      <c r="B69" s="19" t="s">
        <v>1888</v>
      </c>
      <c r="C69" s="35" t="s">
        <v>1889</v>
      </c>
      <c r="D69" s="38"/>
      <c r="E69" s="38"/>
      <c r="F69" s="44">
        <f t="shared" si="9"/>
        <v>0</v>
      </c>
      <c r="G69" s="47">
        <f>G41</f>
        <v>0</v>
      </c>
      <c r="H69" s="47">
        <f>H41</f>
        <v>0</v>
      </c>
      <c r="I69" s="47">
        <f t="shared" ref="I69:X69" si="13">I41</f>
        <v>0</v>
      </c>
      <c r="J69" s="47">
        <f t="shared" si="13"/>
        <v>0</v>
      </c>
      <c r="K69" s="47">
        <f t="shared" si="13"/>
        <v>0</v>
      </c>
      <c r="L69" s="47">
        <f t="shared" si="13"/>
        <v>0</v>
      </c>
      <c r="M69" s="47">
        <f t="shared" si="13"/>
        <v>0</v>
      </c>
      <c r="N69" s="47">
        <f t="shared" si="13"/>
        <v>0</v>
      </c>
      <c r="O69" s="47">
        <f t="shared" si="13"/>
        <v>0</v>
      </c>
      <c r="P69" s="47">
        <f t="shared" si="13"/>
        <v>0</v>
      </c>
      <c r="Q69" s="47">
        <f t="shared" si="13"/>
        <v>0</v>
      </c>
      <c r="R69" s="47">
        <f t="shared" si="13"/>
        <v>0</v>
      </c>
      <c r="S69" s="47">
        <f t="shared" si="13"/>
        <v>0</v>
      </c>
      <c r="T69" s="47">
        <f t="shared" si="13"/>
        <v>0</v>
      </c>
      <c r="U69" s="47">
        <f t="shared" si="13"/>
        <v>0</v>
      </c>
      <c r="V69" s="47">
        <f t="shared" si="13"/>
        <v>0</v>
      </c>
      <c r="W69" s="47">
        <f t="shared" si="13"/>
        <v>0</v>
      </c>
      <c r="X69" s="47">
        <f t="shared" si="13"/>
        <v>0</v>
      </c>
    </row>
    <row r="70" spans="1:24" ht="36.75" customHeight="1">
      <c r="A70" s="40">
        <v>8</v>
      </c>
      <c r="B70" s="20" t="s">
        <v>1890</v>
      </c>
      <c r="C70" s="35" t="s">
        <v>1891</v>
      </c>
      <c r="D70" s="38"/>
      <c r="E70" s="38"/>
      <c r="F70" s="44">
        <f>SUM(H70:X70)</f>
        <v>1406.8799999999999</v>
      </c>
      <c r="G70" s="47">
        <f>G44+G26</f>
        <v>131.14999999999998</v>
      </c>
      <c r="H70" s="47">
        <f>H43+H26</f>
        <v>44.28</v>
      </c>
      <c r="I70" s="47">
        <f t="shared" ref="I70:W70" si="14">I43+I26</f>
        <v>42.51</v>
      </c>
      <c r="J70" s="47">
        <f t="shared" si="14"/>
        <v>69.53</v>
      </c>
      <c r="K70" s="47">
        <f t="shared" si="14"/>
        <v>84.289999999999992</v>
      </c>
      <c r="L70" s="47">
        <f t="shared" si="14"/>
        <v>120.45</v>
      </c>
      <c r="M70" s="47">
        <f t="shared" si="14"/>
        <v>125.7</v>
      </c>
      <c r="N70" s="47">
        <f t="shared" si="14"/>
        <v>78.61999999999999</v>
      </c>
      <c r="O70" s="47">
        <f t="shared" si="14"/>
        <v>60.54</v>
      </c>
      <c r="P70" s="47">
        <f t="shared" si="14"/>
        <v>51.23</v>
      </c>
      <c r="Q70" s="47">
        <f t="shared" si="14"/>
        <v>116.46</v>
      </c>
      <c r="R70" s="47">
        <f t="shared" si="14"/>
        <v>144.72</v>
      </c>
      <c r="S70" s="47">
        <f t="shared" si="14"/>
        <v>55.96</v>
      </c>
      <c r="T70" s="47">
        <f t="shared" si="14"/>
        <v>46.33</v>
      </c>
      <c r="U70" s="47">
        <f t="shared" si="14"/>
        <v>62.05</v>
      </c>
      <c r="V70" s="47">
        <f t="shared" si="14"/>
        <v>104.57</v>
      </c>
      <c r="W70" s="47">
        <f t="shared" si="14"/>
        <v>121.54</v>
      </c>
      <c r="X70" s="47">
        <f>X43+X26</f>
        <v>78.099999999999994</v>
      </c>
    </row>
    <row r="71" spans="1:24">
      <c r="F71" s="49"/>
      <c r="G71" s="50"/>
      <c r="H71" s="50"/>
      <c r="I71" s="50"/>
      <c r="J71" s="50"/>
      <c r="K71" s="50"/>
      <c r="L71" s="50"/>
      <c r="M71" s="50"/>
      <c r="N71" s="50"/>
      <c r="O71" s="50"/>
      <c r="P71" s="50"/>
      <c r="Q71" s="50"/>
      <c r="R71" s="50"/>
      <c r="S71" s="50"/>
      <c r="T71" s="50"/>
      <c r="U71" s="50"/>
      <c r="V71" s="50"/>
      <c r="W71" s="50"/>
      <c r="X71" s="50"/>
    </row>
    <row r="72" spans="1:24" hidden="1">
      <c r="F72" s="51">
        <f>(F9/F8)*100</f>
        <v>92.615484674351407</v>
      </c>
      <c r="G72" s="50"/>
      <c r="H72" s="50"/>
      <c r="I72" s="50"/>
      <c r="J72" s="50"/>
      <c r="K72" s="50"/>
      <c r="L72" s="50"/>
      <c r="M72" s="50"/>
      <c r="N72" s="50"/>
      <c r="O72" s="50"/>
      <c r="P72" s="50"/>
      <c r="Q72" s="50"/>
      <c r="R72" s="50"/>
      <c r="S72" s="50"/>
      <c r="T72" s="50"/>
      <c r="U72" s="50"/>
      <c r="V72" s="50"/>
      <c r="W72" s="50"/>
      <c r="X72" s="50"/>
    </row>
    <row r="73" spans="1:24" hidden="1">
      <c r="F73" s="51">
        <f>(F19/F8)*100</f>
        <v>6.9418504931286664</v>
      </c>
      <c r="G73" s="50"/>
      <c r="H73" s="50"/>
      <c r="I73" s="50"/>
      <c r="J73" s="50"/>
      <c r="K73" s="50"/>
      <c r="L73" s="50"/>
      <c r="M73" s="50"/>
      <c r="N73" s="50"/>
      <c r="O73" s="50"/>
      <c r="P73" s="50"/>
      <c r="Q73" s="50"/>
      <c r="R73" s="50"/>
      <c r="S73" s="50"/>
      <c r="T73" s="50"/>
      <c r="U73" s="50"/>
      <c r="V73" s="50"/>
      <c r="W73" s="50"/>
      <c r="X73" s="50"/>
    </row>
    <row r="74" spans="1:24">
      <c r="F74" s="51"/>
      <c r="G74" s="50"/>
      <c r="H74" s="50"/>
      <c r="I74" s="50"/>
      <c r="J74" s="50"/>
      <c r="K74" s="50"/>
      <c r="L74" s="50"/>
      <c r="M74" s="50"/>
      <c r="N74" s="50"/>
      <c r="O74" s="50"/>
      <c r="P74" s="50"/>
      <c r="Q74" s="50"/>
      <c r="R74" s="50"/>
      <c r="S74" s="50"/>
      <c r="T74" s="50"/>
      <c r="U74" s="50"/>
      <c r="V74" s="50"/>
      <c r="W74" s="50"/>
      <c r="X74" s="50"/>
    </row>
    <row r="75" spans="1:24">
      <c r="F75" s="52"/>
      <c r="G75" s="50"/>
      <c r="H75" s="50"/>
      <c r="I75" s="50"/>
      <c r="J75" s="50"/>
      <c r="K75" s="50"/>
      <c r="L75" s="50"/>
      <c r="M75" s="50"/>
      <c r="N75" s="50"/>
      <c r="O75" s="50"/>
      <c r="P75" s="50"/>
      <c r="Q75" s="50"/>
      <c r="R75" s="50"/>
      <c r="S75" s="50"/>
      <c r="T75" s="50"/>
      <c r="U75" s="50"/>
      <c r="V75" s="50"/>
      <c r="W75" s="50"/>
      <c r="X75" s="50"/>
    </row>
    <row r="76" spans="1:24">
      <c r="F76" s="53"/>
      <c r="G76" s="50"/>
      <c r="H76" s="50"/>
      <c r="I76" s="50"/>
      <c r="J76" s="50"/>
      <c r="K76" s="50"/>
      <c r="L76" s="50"/>
      <c r="M76" s="50"/>
      <c r="N76" s="50"/>
      <c r="O76" s="50"/>
      <c r="P76" s="50"/>
      <c r="Q76" s="50"/>
      <c r="R76" s="50"/>
      <c r="S76" s="50"/>
      <c r="T76" s="50"/>
      <c r="U76" s="50"/>
      <c r="V76" s="50"/>
      <c r="W76" s="50"/>
      <c r="X76" s="50"/>
    </row>
    <row r="77" spans="1:24">
      <c r="F77" s="51"/>
      <c r="G77" s="50"/>
      <c r="H77" s="50"/>
      <c r="I77" s="50"/>
      <c r="J77" s="50"/>
      <c r="K77" s="50"/>
      <c r="L77" s="50"/>
      <c r="M77" s="50"/>
      <c r="N77" s="50"/>
      <c r="O77" s="50"/>
      <c r="P77" s="50"/>
      <c r="Q77" s="50"/>
      <c r="R77" s="50"/>
      <c r="S77" s="50"/>
      <c r="T77" s="50"/>
      <c r="U77" s="50"/>
      <c r="V77" s="50"/>
      <c r="W77" s="50"/>
      <c r="X77" s="50"/>
    </row>
    <row r="78" spans="1:24">
      <c r="F78" s="52"/>
      <c r="G78" s="50"/>
      <c r="H78" s="50"/>
      <c r="I78" s="50"/>
      <c r="J78" s="50"/>
      <c r="K78" s="50"/>
      <c r="L78" s="50"/>
      <c r="M78" s="50"/>
      <c r="N78" s="50"/>
      <c r="O78" s="50"/>
      <c r="P78" s="50"/>
      <c r="Q78" s="50"/>
      <c r="R78" s="50"/>
      <c r="S78" s="50"/>
      <c r="T78" s="50"/>
      <c r="U78" s="50"/>
      <c r="V78" s="50"/>
      <c r="W78" s="50"/>
      <c r="X78" s="50"/>
    </row>
    <row r="79" spans="1:24">
      <c r="F79" s="52"/>
      <c r="G79" s="50"/>
      <c r="H79" s="50"/>
      <c r="I79" s="50"/>
      <c r="J79" s="50"/>
      <c r="K79" s="50"/>
      <c r="L79" s="50"/>
      <c r="M79" s="50"/>
      <c r="N79" s="50"/>
      <c r="O79" s="50"/>
      <c r="P79" s="50"/>
      <c r="Q79" s="50"/>
      <c r="R79" s="50"/>
      <c r="S79" s="50"/>
      <c r="T79" s="50"/>
      <c r="U79" s="50"/>
      <c r="V79" s="50"/>
      <c r="W79" s="50"/>
      <c r="X79" s="50"/>
    </row>
    <row r="80" spans="1:24">
      <c r="F80" s="52"/>
      <c r="G80" s="50"/>
      <c r="H80" s="50"/>
      <c r="I80" s="50"/>
      <c r="J80" s="50"/>
      <c r="K80" s="50"/>
      <c r="L80" s="50"/>
      <c r="M80" s="50"/>
      <c r="N80" s="50"/>
      <c r="O80" s="50"/>
      <c r="P80" s="50"/>
      <c r="Q80" s="50"/>
      <c r="R80" s="50"/>
      <c r="S80" s="50"/>
      <c r="T80" s="50"/>
      <c r="U80" s="50"/>
      <c r="V80" s="50"/>
      <c r="W80" s="50"/>
      <c r="X80" s="50"/>
    </row>
    <row r="81" spans="24:24">
      <c r="X81" s="50"/>
    </row>
    <row r="82" spans="24:24">
      <c r="X82" s="50"/>
    </row>
    <row r="83" spans="24:24">
      <c r="X83" s="50"/>
    </row>
    <row r="84" spans="24:24">
      <c r="X84" s="50"/>
    </row>
    <row r="85" spans="24:24">
      <c r="X85" s="50"/>
    </row>
    <row r="86" spans="24:24">
      <c r="X86" s="50"/>
    </row>
    <row r="87" spans="24:24">
      <c r="X87" s="50"/>
    </row>
    <row r="88" spans="24:24">
      <c r="X88" s="50"/>
    </row>
    <row r="89" spans="24:24">
      <c r="X89" s="50"/>
    </row>
    <row r="90" spans="24:24">
      <c r="X90" s="50"/>
    </row>
    <row r="91" spans="24:24">
      <c r="X91" s="50"/>
    </row>
    <row r="92" spans="24:24">
      <c r="X92" s="50"/>
    </row>
    <row r="93" spans="24:24">
      <c r="X93" s="50"/>
    </row>
    <row r="94" spans="24:24">
      <c r="X94" s="50"/>
    </row>
    <row r="95" spans="24:24">
      <c r="X95" s="50"/>
    </row>
    <row r="96" spans="24:24">
      <c r="X96" s="50"/>
    </row>
  </sheetData>
  <mergeCells count="10">
    <mergeCell ref="A3:X3"/>
    <mergeCell ref="A2:X2"/>
    <mergeCell ref="A5:A6"/>
    <mergeCell ref="B5:B6"/>
    <mergeCell ref="C5:C6"/>
    <mergeCell ref="D5:D6"/>
    <mergeCell ref="E5:E6"/>
    <mergeCell ref="F5:F6"/>
    <mergeCell ref="G5:X5"/>
    <mergeCell ref="T4:X4"/>
  </mergeCells>
  <phoneticPr fontId="203" type="noConversion"/>
  <conditionalFormatting sqref="G6:X6">
    <cfRule type="cellIs" dxfId="5" priority="1" stopIfTrue="1" operator="equal">
      <formula>0</formula>
    </cfRule>
    <cfRule type="cellIs" dxfId="4" priority="2" stopIfTrue="1" operator="between">
      <formula>-0.0001</formula>
      <formula>0.0001</formula>
    </cfRule>
  </conditionalFormatting>
  <pageMargins left="0.28999999999999998" right="0.15748031496062992" top="0.35433070866141736" bottom="0.17" header="0.31496062992125984" footer="1.2598425196850394"/>
  <pageSetup paperSize="9"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X35"/>
  <sheetViews>
    <sheetView showZeros="0" zoomScale="70" zoomScaleNormal="70" workbookViewId="0">
      <selection activeCell="O14" sqref="O14"/>
    </sheetView>
  </sheetViews>
  <sheetFormatPr defaultColWidth="8.125" defaultRowHeight="15"/>
  <cols>
    <col min="1" max="1" width="6.125" style="214" customWidth="1"/>
    <col min="2" max="2" width="40.25" style="212" customWidth="1"/>
    <col min="3" max="3" width="12.375" style="212" customWidth="1"/>
    <col min="4" max="4" width="9.875" style="213" customWidth="1"/>
    <col min="5" max="5" width="8.125" style="212" customWidth="1"/>
    <col min="6" max="6" width="8.375" style="212" customWidth="1"/>
    <col min="7" max="7" width="7.75" style="212" customWidth="1"/>
    <col min="8" max="8" width="9.125" style="212" customWidth="1"/>
    <col min="9" max="9" width="8.875" style="212" customWidth="1"/>
    <col min="10" max="10" width="8.75" style="212" customWidth="1"/>
    <col min="11" max="11" width="8.625" style="212" customWidth="1"/>
    <col min="12" max="12" width="9.125" style="212" customWidth="1"/>
    <col min="13" max="13" width="8.125" style="212" customWidth="1"/>
    <col min="14" max="14" width="9.375" style="212" customWidth="1"/>
    <col min="15" max="15" width="7.875" style="212" customWidth="1"/>
    <col min="16" max="16" width="8.125" style="212" customWidth="1"/>
    <col min="17" max="17" width="8.875" style="212" customWidth="1"/>
    <col min="18" max="18" width="8.75" style="212" customWidth="1"/>
    <col min="19" max="19" width="8.875" style="212" customWidth="1"/>
    <col min="20" max="20" width="8.75" style="212" customWidth="1"/>
    <col min="21" max="21" width="8.625" style="212" customWidth="1"/>
    <col min="22" max="22" width="8.875" style="212" customWidth="1"/>
    <col min="23" max="238" width="8.75" style="212" customWidth="1"/>
    <col min="239" max="239" width="6.125" style="212" customWidth="1"/>
    <col min="240" max="240" width="41.875" style="212" customWidth="1"/>
    <col min="241" max="241" width="10.125" style="212" customWidth="1"/>
    <col min="242" max="242" width="10.375" style="212" customWidth="1"/>
    <col min="243" max="243" width="8.125" style="212" customWidth="1"/>
    <col min="244" max="244" width="8.375" style="212" customWidth="1"/>
    <col min="245" max="245" width="7.75" style="212" customWidth="1"/>
    <col min="246" max="246" width="9.125" style="212" customWidth="1"/>
    <col min="247" max="247" width="8.875" style="212" customWidth="1"/>
    <col min="248" max="248" width="8.75" style="212" customWidth="1"/>
    <col min="249" max="249" width="8.625" style="212" customWidth="1"/>
    <col min="250" max="250" width="9.125" style="212" customWidth="1"/>
    <col min="251" max="16384" width="8.125" style="212"/>
  </cols>
  <sheetData>
    <row r="1" spans="1:24" ht="18" customHeight="1">
      <c r="A1" s="243" t="s">
        <v>1940</v>
      </c>
      <c r="B1" s="244"/>
    </row>
    <row r="2" spans="1:24" ht="18" customHeight="1">
      <c r="B2" s="245" t="s">
        <v>1892</v>
      </c>
      <c r="C2" s="245"/>
      <c r="D2" s="245"/>
      <c r="E2" s="245"/>
      <c r="F2" s="245"/>
      <c r="G2" s="245"/>
      <c r="H2" s="245"/>
      <c r="I2" s="245"/>
      <c r="J2" s="245"/>
      <c r="K2" s="245"/>
      <c r="L2" s="245"/>
      <c r="M2" s="245"/>
      <c r="N2" s="245"/>
      <c r="O2" s="245"/>
      <c r="P2" s="245"/>
      <c r="Q2" s="245"/>
      <c r="R2" s="245"/>
      <c r="S2" s="245"/>
      <c r="T2" s="245"/>
      <c r="U2" s="245"/>
      <c r="V2" s="245"/>
    </row>
    <row r="3" spans="1:24" ht="24" customHeight="1">
      <c r="A3" s="254" t="str">
        <f>'B01'!A3:X3</f>
        <v>(Kèm theo Quyết định số 253/QĐ-UBND ngày 20 tháng 5 năm 2021 của Uỷ ban nhân dân tỉnh Tuyên Quang)</v>
      </c>
      <c r="B3" s="254"/>
      <c r="C3" s="254"/>
      <c r="D3" s="254"/>
      <c r="E3" s="254"/>
      <c r="F3" s="254"/>
      <c r="G3" s="254"/>
      <c r="H3" s="254"/>
      <c r="I3" s="254"/>
      <c r="J3" s="254"/>
      <c r="K3" s="254"/>
      <c r="L3" s="254"/>
      <c r="M3" s="254"/>
      <c r="N3" s="254"/>
      <c r="O3" s="254"/>
      <c r="P3" s="254"/>
      <c r="Q3" s="254"/>
      <c r="R3" s="254"/>
      <c r="S3" s="254"/>
      <c r="T3" s="254"/>
      <c r="U3" s="254"/>
      <c r="V3" s="254"/>
      <c r="W3" s="254"/>
      <c r="X3" s="254"/>
    </row>
    <row r="4" spans="1:24">
      <c r="A4" s="215"/>
      <c r="B4" s="216"/>
      <c r="C4" s="216"/>
      <c r="D4" s="212"/>
      <c r="P4" s="217"/>
      <c r="Q4" s="217"/>
      <c r="R4" s="217"/>
      <c r="S4" s="217"/>
      <c r="T4" s="246" t="s">
        <v>1695</v>
      </c>
      <c r="U4" s="246"/>
      <c r="V4" s="246"/>
    </row>
    <row r="5" spans="1:24" ht="27" customHeight="1">
      <c r="A5" s="247" t="s">
        <v>1696</v>
      </c>
      <c r="B5" s="247" t="s">
        <v>1893</v>
      </c>
      <c r="C5" s="247" t="s">
        <v>1698</v>
      </c>
      <c r="D5" s="249" t="s">
        <v>1701</v>
      </c>
      <c r="E5" s="251" t="s">
        <v>1894</v>
      </c>
      <c r="F5" s="252"/>
      <c r="G5" s="252"/>
      <c r="H5" s="252"/>
      <c r="I5" s="252"/>
      <c r="J5" s="252"/>
      <c r="K5" s="252"/>
      <c r="L5" s="252"/>
      <c r="M5" s="252"/>
      <c r="N5" s="252"/>
      <c r="O5" s="252"/>
      <c r="P5" s="252"/>
      <c r="Q5" s="252"/>
      <c r="R5" s="252"/>
      <c r="S5" s="252"/>
      <c r="T5" s="252"/>
      <c r="U5" s="252"/>
      <c r="V5" s="253"/>
    </row>
    <row r="6" spans="1:24" ht="60.75" customHeight="1">
      <c r="A6" s="248"/>
      <c r="B6" s="248"/>
      <c r="C6" s="248"/>
      <c r="D6" s="250"/>
      <c r="E6" s="14" t="s">
        <v>1703</v>
      </c>
      <c r="F6" s="14" t="s">
        <v>1704</v>
      </c>
      <c r="G6" s="14" t="s">
        <v>1705</v>
      </c>
      <c r="H6" s="14" t="s">
        <v>1706</v>
      </c>
      <c r="I6" s="14" t="s">
        <v>1707</v>
      </c>
      <c r="J6" s="14" t="s">
        <v>1708</v>
      </c>
      <c r="K6" s="14" t="s">
        <v>1709</v>
      </c>
      <c r="L6" s="14" t="s">
        <v>1710</v>
      </c>
      <c r="M6" s="14" t="s">
        <v>1711</v>
      </c>
      <c r="N6" s="14" t="s">
        <v>1712</v>
      </c>
      <c r="O6" s="14" t="s">
        <v>1713</v>
      </c>
      <c r="P6" s="14" t="s">
        <v>1714</v>
      </c>
      <c r="Q6" s="14" t="s">
        <v>1715</v>
      </c>
      <c r="R6" s="14" t="s">
        <v>1716</v>
      </c>
      <c r="S6" s="14" t="s">
        <v>1717</v>
      </c>
      <c r="T6" s="14" t="s">
        <v>1718</v>
      </c>
      <c r="U6" s="14" t="s">
        <v>1719</v>
      </c>
      <c r="V6" s="14" t="s">
        <v>1720</v>
      </c>
    </row>
    <row r="7" spans="1:24" ht="28.9" customHeight="1">
      <c r="A7" s="200">
        <v>-1</v>
      </c>
      <c r="B7" s="200">
        <v>-2</v>
      </c>
      <c r="C7" s="200">
        <v>-3</v>
      </c>
      <c r="D7" s="200" t="s">
        <v>758</v>
      </c>
      <c r="E7" s="201">
        <v>-5</v>
      </c>
      <c r="F7" s="201">
        <v>-6</v>
      </c>
      <c r="G7" s="201">
        <v>-7</v>
      </c>
      <c r="H7" s="201">
        <v>-8</v>
      </c>
      <c r="I7" s="201">
        <v>-9</v>
      </c>
      <c r="J7" s="202">
        <v>-10</v>
      </c>
      <c r="K7" s="203">
        <v>-11</v>
      </c>
      <c r="L7" s="203">
        <v>-12</v>
      </c>
      <c r="M7" s="203">
        <v>-13</v>
      </c>
      <c r="N7" s="203">
        <v>-14</v>
      </c>
      <c r="O7" s="203">
        <v>-15</v>
      </c>
      <c r="P7" s="203">
        <v>-16</v>
      </c>
      <c r="Q7" s="203">
        <v>-17</v>
      </c>
      <c r="R7" s="203">
        <v>-18</v>
      </c>
      <c r="S7" s="203">
        <v>-19</v>
      </c>
      <c r="T7" s="203">
        <v>-20</v>
      </c>
      <c r="U7" s="203">
        <v>-21</v>
      </c>
      <c r="V7" s="203">
        <v>-22</v>
      </c>
    </row>
    <row r="8" spans="1:24" s="218" customFormat="1" ht="42" customHeight="1">
      <c r="A8" s="14">
        <v>1</v>
      </c>
      <c r="B8" s="176" t="s">
        <v>1895</v>
      </c>
      <c r="C8" s="177" t="s">
        <v>1896</v>
      </c>
      <c r="D8" s="177">
        <f t="shared" ref="D8:D19" si="0">SUM(E8:V8)</f>
        <v>1502.2250000000001</v>
      </c>
      <c r="E8" s="178">
        <f>E9+SUM(E11:E18)</f>
        <v>203.30499999999998</v>
      </c>
      <c r="F8" s="178">
        <f t="shared" ref="F8:V8" si="1">F9+SUM(F11:F18)</f>
        <v>19.269999999999996</v>
      </c>
      <c r="G8" s="178">
        <f t="shared" si="1"/>
        <v>34.700000000000003</v>
      </c>
      <c r="H8" s="178">
        <f t="shared" si="1"/>
        <v>252.29</v>
      </c>
      <c r="I8" s="178">
        <f t="shared" si="1"/>
        <v>73.939999999999984</v>
      </c>
      <c r="J8" s="178">
        <f t="shared" si="1"/>
        <v>72.180000000000007</v>
      </c>
      <c r="K8" s="178">
        <f t="shared" si="1"/>
        <v>156.73999999999998</v>
      </c>
      <c r="L8" s="178">
        <f t="shared" si="1"/>
        <v>19.98</v>
      </c>
      <c r="M8" s="178">
        <f t="shared" si="1"/>
        <v>26.3</v>
      </c>
      <c r="N8" s="178">
        <f t="shared" si="1"/>
        <v>19.57</v>
      </c>
      <c r="O8" s="178">
        <f t="shared" si="1"/>
        <v>80.16</v>
      </c>
      <c r="P8" s="178">
        <f>P9+SUM(P11:P18)</f>
        <v>130.42000000000002</v>
      </c>
      <c r="Q8" s="178">
        <f t="shared" si="1"/>
        <v>90.94</v>
      </c>
      <c r="R8" s="178">
        <f t="shared" si="1"/>
        <v>36.25</v>
      </c>
      <c r="S8" s="178">
        <f t="shared" si="1"/>
        <v>28.570000000000004</v>
      </c>
      <c r="T8" s="178">
        <f t="shared" si="1"/>
        <v>95.92</v>
      </c>
      <c r="U8" s="178">
        <f t="shared" si="1"/>
        <v>123.53</v>
      </c>
      <c r="V8" s="178">
        <f t="shared" si="1"/>
        <v>38.159999999999997</v>
      </c>
    </row>
    <row r="9" spans="1:24" s="218" customFormat="1" ht="24.75" customHeight="1">
      <c r="A9" s="179" t="s">
        <v>1730</v>
      </c>
      <c r="B9" s="180" t="s">
        <v>1897</v>
      </c>
      <c r="C9" s="181" t="s">
        <v>1898</v>
      </c>
      <c r="D9" s="182">
        <f t="shared" si="0"/>
        <v>163.91</v>
      </c>
      <c r="E9" s="182">
        <f>'[2]1.TT_TYEN'!$Q10</f>
        <v>33.630000000000003</v>
      </c>
      <c r="F9" s="182">
        <f>'[2]2.N_MUC'!$Q10</f>
        <v>6.08</v>
      </c>
      <c r="G9" s="182">
        <f>'[2]3.B_COC'!$Q10</f>
        <v>4.38</v>
      </c>
      <c r="H9" s="182">
        <f>'[2]4.T_LONG'!$Q10</f>
        <v>5.21</v>
      </c>
      <c r="I9" s="182">
        <f>'[2]5.BI_XA'!$Q10</f>
        <v>7.05</v>
      </c>
      <c r="J9" s="182">
        <f>'[2]6.T_HOA'!$Q10</f>
        <v>7.45</v>
      </c>
      <c r="K9" s="182">
        <f>'[2]7.T_SON'!$Q10</f>
        <v>18.350000000000001</v>
      </c>
      <c r="L9" s="182">
        <f>'[2]8.M_HUONG'!$Q10</f>
        <v>6.2700000000000005</v>
      </c>
      <c r="M9" s="182">
        <f>'[2]9.M_DAN'!$Q10</f>
        <v>5.6900000000000013</v>
      </c>
      <c r="N9" s="182">
        <f>'[2]10.M_KHUONG'!$Q10</f>
        <v>2.85</v>
      </c>
      <c r="O9" s="182">
        <f>'[2]11.P_LUU'!$Q10</f>
        <v>11.41</v>
      </c>
      <c r="P9" s="182">
        <f>'[2]12.T_THANH'!$Q10</f>
        <v>3.96</v>
      </c>
      <c r="Q9" s="182">
        <f>'[2]13.Y_THUAN'!$Q10</f>
        <v>13.129999999999999</v>
      </c>
      <c r="R9" s="182">
        <f>'[2]14.BA_XA'!$Q10</f>
        <v>3.68</v>
      </c>
      <c r="S9" s="182">
        <f>'[2]15.Y_LAM'!$Q10</f>
        <v>2.0100000000000002</v>
      </c>
      <c r="T9" s="182">
        <f>'[2]16.Y_PHU'!$Q10</f>
        <v>17.11</v>
      </c>
      <c r="U9" s="182">
        <f>'[2]17.D_NINH'!$Q10</f>
        <v>11.11</v>
      </c>
      <c r="V9" s="182">
        <f>'[2]18.H_DUC'!$Q10</f>
        <v>4.54</v>
      </c>
    </row>
    <row r="10" spans="1:24" s="219" customFormat="1" ht="24.75" customHeight="1">
      <c r="A10" s="183"/>
      <c r="B10" s="184" t="s">
        <v>1899</v>
      </c>
      <c r="C10" s="185" t="s">
        <v>1900</v>
      </c>
      <c r="D10" s="182">
        <f t="shared" si="0"/>
        <v>120.26000000000002</v>
      </c>
      <c r="E10" s="182">
        <f>'[2]1.TT_TYEN'!$Q11</f>
        <v>31.25</v>
      </c>
      <c r="F10" s="182">
        <f>'[2]2.N_MUC'!$Q11</f>
        <v>5.0600000000000005</v>
      </c>
      <c r="G10" s="182">
        <f>'[2]3.B_COC'!$Q11</f>
        <v>3.65</v>
      </c>
      <c r="H10" s="182">
        <f>'[2]4.T_LONG'!$Q11</f>
        <v>2.4</v>
      </c>
      <c r="I10" s="182">
        <f>'[2]5.BI_XA'!$Q11</f>
        <v>3.8499999999999996</v>
      </c>
      <c r="J10" s="182">
        <f>'[2]6.T_HOA'!$Q11</f>
        <v>5.49</v>
      </c>
      <c r="K10" s="182">
        <f>'[2]7.T_SON'!$Q11</f>
        <v>15.120000000000001</v>
      </c>
      <c r="L10" s="182">
        <f>'[2]8.M_HUONG'!$Q11</f>
        <v>5.07</v>
      </c>
      <c r="M10" s="182">
        <f>'[2]9.M_DAN'!$Q11</f>
        <v>5.2900000000000009</v>
      </c>
      <c r="N10" s="182">
        <f>'[2]10.M_KHUONG'!$Q11</f>
        <v>1.6800000000000002</v>
      </c>
      <c r="O10" s="182">
        <f>'[2]11.P_LUU'!$Q11</f>
        <v>9.5400000000000009</v>
      </c>
      <c r="P10" s="182">
        <f>'[2]12.T_THANH'!$Q11</f>
        <v>2.66</v>
      </c>
      <c r="Q10" s="182">
        <f>'[2]13.Y_THUAN'!$Q11</f>
        <v>4.2699999999999996</v>
      </c>
      <c r="R10" s="182">
        <f>'[2]14.BA_XA'!$Q11</f>
        <v>2.02</v>
      </c>
      <c r="S10" s="182">
        <f>'[2]15.Y_LAM'!$Q11</f>
        <v>1.1300000000000001</v>
      </c>
      <c r="T10" s="182">
        <f>'[2]16.Y_PHU'!$Q11</f>
        <v>14.43</v>
      </c>
      <c r="U10" s="182">
        <f>'[2]17.D_NINH'!$Q11</f>
        <v>4.75</v>
      </c>
      <c r="V10" s="182">
        <f>'[2]18.H_DUC'!$Q11</f>
        <v>2.6</v>
      </c>
    </row>
    <row r="11" spans="1:24" s="219" customFormat="1" ht="24.75" customHeight="1">
      <c r="A11" s="179" t="s">
        <v>1730</v>
      </c>
      <c r="B11" s="186" t="s">
        <v>1731</v>
      </c>
      <c r="C11" s="187" t="s">
        <v>1901</v>
      </c>
      <c r="D11" s="182">
        <f t="shared" si="0"/>
        <v>187.07000000000002</v>
      </c>
      <c r="E11" s="182">
        <f>'[2]1.TT_TYEN'!$Q14</f>
        <v>37.230000000000004</v>
      </c>
      <c r="F11" s="182">
        <f>'[2]2.N_MUC'!$Q14</f>
        <v>1.36</v>
      </c>
      <c r="G11" s="182">
        <f>'[2]3.B_COC'!$Q14</f>
        <v>4.3</v>
      </c>
      <c r="H11" s="182">
        <f>'[2]4.T_LONG'!$Q14</f>
        <v>1.5499999999999998</v>
      </c>
      <c r="I11" s="182">
        <f>'[2]5.BI_XA'!$Q14</f>
        <v>19.12</v>
      </c>
      <c r="J11" s="182">
        <f>'[2]6.T_HOA'!$Q14</f>
        <v>13.150000000000002</v>
      </c>
      <c r="K11" s="182">
        <f>'[2]7.T_SON'!$Q14</f>
        <v>16.71</v>
      </c>
      <c r="L11" s="182">
        <f>'[2]8.M_HUONG'!$Q14</f>
        <v>2.9800000000000004</v>
      </c>
      <c r="M11" s="182">
        <f>'[2]9.M_DAN'!$Q14</f>
        <v>1.9499999999999997</v>
      </c>
      <c r="N11" s="182">
        <f>'[2]10.M_KHUONG'!$Q14</f>
        <v>1.7200000000000002</v>
      </c>
      <c r="O11" s="182">
        <f>'[2]11.P_LUU'!$Q14</f>
        <v>11.45</v>
      </c>
      <c r="P11" s="182">
        <f>'[2]12.T_THANH'!$Q14</f>
        <v>23.11</v>
      </c>
      <c r="Q11" s="182">
        <f>'[2]13.Y_THUAN'!$Q14</f>
        <v>17.760000000000002</v>
      </c>
      <c r="R11" s="182">
        <f>'[2]14.BA_XA'!$Q14</f>
        <v>4.8099999999999996</v>
      </c>
      <c r="S11" s="182">
        <f>'[2]15.Y_LAM'!$Q14</f>
        <v>2.36</v>
      </c>
      <c r="T11" s="182">
        <f>'[2]16.Y_PHU'!$Q14</f>
        <v>15.139999999999999</v>
      </c>
      <c r="U11" s="182">
        <f>'[2]17.D_NINH'!$Q14</f>
        <v>8.0699999999999985</v>
      </c>
      <c r="V11" s="182">
        <f>'[2]18.H_DUC'!$Q14</f>
        <v>4.3</v>
      </c>
    </row>
    <row r="12" spans="1:24" s="219" customFormat="1" ht="24.75" customHeight="1">
      <c r="A12" s="179" t="s">
        <v>1733</v>
      </c>
      <c r="B12" s="180" t="s">
        <v>1734</v>
      </c>
      <c r="C12" s="181" t="s">
        <v>1902</v>
      </c>
      <c r="D12" s="182">
        <f t="shared" si="0"/>
        <v>448.13499999999993</v>
      </c>
      <c r="E12" s="182">
        <f>'[2]1.TT_TYEN'!$Q15</f>
        <v>78.834999999999994</v>
      </c>
      <c r="F12" s="182">
        <f>'[2]2.N_MUC'!$Q15</f>
        <v>8.9099999999999984</v>
      </c>
      <c r="G12" s="182">
        <f>'[2]3.B_COC'!$Q15</f>
        <v>7.8599999999999994</v>
      </c>
      <c r="H12" s="182">
        <f>'[2]4.T_LONG'!$Q15</f>
        <v>10.879999999999999</v>
      </c>
      <c r="I12" s="182">
        <f>'[2]5.BI_XA'!$Q15</f>
        <v>11.18</v>
      </c>
      <c r="J12" s="182">
        <f>'[2]6.T_HOA'!$Q15</f>
        <v>19.010000000000002</v>
      </c>
      <c r="K12" s="182">
        <f>'[2]7.T_SON'!$Q15</f>
        <v>58.86</v>
      </c>
      <c r="L12" s="182">
        <f>'[2]8.M_HUONG'!$Q15</f>
        <v>6.9699999999999989</v>
      </c>
      <c r="M12" s="182">
        <f>'[2]9.M_DAN'!$Q15</f>
        <v>9.11</v>
      </c>
      <c r="N12" s="182">
        <f>'[2]10.M_KHUONG'!$Q15</f>
        <v>10.249999999999998</v>
      </c>
      <c r="O12" s="182">
        <f>'[2]11.P_LUU'!$Q15</f>
        <v>32.230000000000004</v>
      </c>
      <c r="P12" s="182">
        <f>'[2]12.T_THANH'!$Q15</f>
        <v>42.760000000000005</v>
      </c>
      <c r="Q12" s="182">
        <f>'[2]13.Y_THUAN'!$Q15</f>
        <v>38.9</v>
      </c>
      <c r="R12" s="182">
        <f>'[2]14.BA_XA'!$Q15</f>
        <v>9.4699999999999989</v>
      </c>
      <c r="S12" s="182">
        <f>'[2]15.Y_LAM'!$Q15</f>
        <v>9.18</v>
      </c>
      <c r="T12" s="182">
        <f>'[2]16.Y_PHU'!$Q15</f>
        <v>36.520000000000003</v>
      </c>
      <c r="U12" s="182">
        <f>'[2]17.D_NINH'!$Q15</f>
        <v>44.53</v>
      </c>
      <c r="V12" s="182">
        <f>'[2]18.H_DUC'!$Q15</f>
        <v>12.68</v>
      </c>
    </row>
    <row r="13" spans="1:24" s="219" customFormat="1" ht="24.75" customHeight="1">
      <c r="A13" s="179" t="s">
        <v>1736</v>
      </c>
      <c r="B13" s="180" t="s">
        <v>1737</v>
      </c>
      <c r="C13" s="181" t="s">
        <v>1903</v>
      </c>
      <c r="D13" s="182">
        <f t="shared" si="0"/>
        <v>5.9300000000000006</v>
      </c>
      <c r="E13" s="182">
        <f>'[2]1.TT_TYEN'!$Q16</f>
        <v>0</v>
      </c>
      <c r="F13" s="182">
        <f>'[2]2.N_MUC'!$Q16</f>
        <v>0</v>
      </c>
      <c r="G13" s="182">
        <f>'[2]3.B_COC'!$Q16</f>
        <v>0</v>
      </c>
      <c r="H13" s="182">
        <f>'[2]4.T_LONG'!$Q16</f>
        <v>0</v>
      </c>
      <c r="I13" s="182">
        <f>'[2]5.BI_XA'!$Q16</f>
        <v>0</v>
      </c>
      <c r="J13" s="182">
        <f>'[2]6.T_HOA'!$Q16</f>
        <v>0</v>
      </c>
      <c r="K13" s="182">
        <f>'[2]7.T_SON'!$Q16</f>
        <v>0</v>
      </c>
      <c r="L13" s="182">
        <f>'[2]8.M_HUONG'!$Q16</f>
        <v>0</v>
      </c>
      <c r="M13" s="182">
        <f>'[2]9.M_DAN'!$Q16</f>
        <v>0</v>
      </c>
      <c r="N13" s="182">
        <f>'[2]10.M_KHUONG'!$Q16</f>
        <v>0</v>
      </c>
      <c r="O13" s="182">
        <f>'[2]11.P_LUU'!$Q16</f>
        <v>0.96</v>
      </c>
      <c r="P13" s="182">
        <f>'[2]12.T_THANH'!$Q16</f>
        <v>0</v>
      </c>
      <c r="Q13" s="182">
        <f>'[2]13.Y_THUAN'!$Q16</f>
        <v>0</v>
      </c>
      <c r="R13" s="182">
        <f>'[2]14.BA_XA'!$Q16</f>
        <v>0</v>
      </c>
      <c r="S13" s="182">
        <f>'[2]15.Y_LAM'!$Q16</f>
        <v>1.1499999999999999</v>
      </c>
      <c r="T13" s="182">
        <f>'[2]16.Y_PHU'!$Q16</f>
        <v>2.4500000000000002</v>
      </c>
      <c r="U13" s="182">
        <f>'[2]17.D_NINH'!$Q16</f>
        <v>0</v>
      </c>
      <c r="V13" s="182">
        <f>'[2]18.H_DUC'!$Q16</f>
        <v>1.37</v>
      </c>
    </row>
    <row r="14" spans="1:24" s="219" customFormat="1" ht="24.75" customHeight="1">
      <c r="A14" s="179" t="s">
        <v>1739</v>
      </c>
      <c r="B14" s="186" t="s">
        <v>1740</v>
      </c>
      <c r="C14" s="187" t="s">
        <v>1904</v>
      </c>
      <c r="D14" s="182">
        <f t="shared" si="0"/>
        <v>0.66999999999999993</v>
      </c>
      <c r="E14" s="182">
        <f>'[2]1.TT_TYEN'!$Q17</f>
        <v>0</v>
      </c>
      <c r="F14" s="182">
        <f>'[2]2.N_MUC'!$Q17</f>
        <v>0</v>
      </c>
      <c r="G14" s="182">
        <f>'[2]3.B_COC'!$Q17</f>
        <v>0</v>
      </c>
      <c r="H14" s="182">
        <f>'[2]4.T_LONG'!$Q17</f>
        <v>0</v>
      </c>
      <c r="I14" s="182">
        <f>'[2]5.BI_XA'!$Q17</f>
        <v>0</v>
      </c>
      <c r="J14" s="182">
        <f>'[2]6.T_HOA'!$Q17</f>
        <v>0</v>
      </c>
      <c r="K14" s="182">
        <f>'[2]7.T_SON'!$Q17</f>
        <v>0</v>
      </c>
      <c r="L14" s="182">
        <f>'[2]8.M_HUONG'!$Q17</f>
        <v>0</v>
      </c>
      <c r="M14" s="182">
        <f>'[2]9.M_DAN'!$Q17</f>
        <v>0</v>
      </c>
      <c r="N14" s="182">
        <f>'[2]10.M_KHUONG'!$Q17</f>
        <v>0</v>
      </c>
      <c r="O14" s="182">
        <f>'[2]11.P_LUU'!$Q17</f>
        <v>0.6</v>
      </c>
      <c r="P14" s="182">
        <f>'[2]12.T_THANH'!$Q17</f>
        <v>0</v>
      </c>
      <c r="Q14" s="182">
        <f>'[2]13.Y_THUAN'!$Q17</f>
        <v>7.0000000000000007E-2</v>
      </c>
      <c r="R14" s="182">
        <f>'[2]14.BA_XA'!$Q17</f>
        <v>0</v>
      </c>
      <c r="S14" s="182">
        <f>'[2]15.Y_LAM'!$Q17</f>
        <v>0</v>
      </c>
      <c r="T14" s="182">
        <f>'[2]16.Y_PHU'!$Q17</f>
        <v>0</v>
      </c>
      <c r="U14" s="182">
        <f>'[2]17.D_NINH'!$Q17</f>
        <v>0</v>
      </c>
      <c r="V14" s="182">
        <f>'[2]18.H_DUC'!$Q17</f>
        <v>0</v>
      </c>
    </row>
    <row r="15" spans="1:24" s="219" customFormat="1" ht="24.75" customHeight="1">
      <c r="A15" s="179" t="s">
        <v>1742</v>
      </c>
      <c r="B15" s="180" t="s">
        <v>1743</v>
      </c>
      <c r="C15" s="181" t="s">
        <v>1905</v>
      </c>
      <c r="D15" s="182">
        <f t="shared" si="0"/>
        <v>676.48</v>
      </c>
      <c r="E15" s="182">
        <f>'[2]1.TT_TYEN'!$Q18</f>
        <v>51.66</v>
      </c>
      <c r="F15" s="182">
        <f>'[2]2.N_MUC'!$Q18</f>
        <v>2.82</v>
      </c>
      <c r="G15" s="182">
        <f>'[2]3.B_COC'!$Q18</f>
        <v>18.060000000000002</v>
      </c>
      <c r="H15" s="182">
        <f>'[2]4.T_LONG'!$Q18</f>
        <v>234.26999999999998</v>
      </c>
      <c r="I15" s="182">
        <f>'[2]5.BI_XA'!$Q18</f>
        <v>36.489999999999995</v>
      </c>
      <c r="J15" s="182">
        <f>'[2]6.T_HOA'!$Q18</f>
        <v>30.79</v>
      </c>
      <c r="K15" s="182">
        <f>'[2]7.T_SON'!$Q18</f>
        <v>57.72</v>
      </c>
      <c r="L15" s="182">
        <f>'[2]8.M_HUONG'!$Q18</f>
        <v>3.66</v>
      </c>
      <c r="M15" s="182">
        <f>'[2]9.M_DAN'!$Q18</f>
        <v>9.3800000000000008</v>
      </c>
      <c r="N15" s="182">
        <f>'[2]10.M_KHUONG'!$Q18</f>
        <v>4.5999999999999996</v>
      </c>
      <c r="O15" s="182">
        <f>'[2]11.P_LUU'!$Q18</f>
        <v>22.66</v>
      </c>
      <c r="P15" s="182">
        <f>'[2]12.T_THANH'!$Q18</f>
        <v>56.89</v>
      </c>
      <c r="Q15" s="182">
        <f>'[2]13.Y_THUAN'!$Q18</f>
        <v>20.68</v>
      </c>
      <c r="R15" s="182">
        <f>'[2]14.BA_XA'!$Q18</f>
        <v>17.86</v>
      </c>
      <c r="S15" s="182">
        <f>'[2]15.Y_LAM'!$Q18</f>
        <v>12.870000000000001</v>
      </c>
      <c r="T15" s="182">
        <f>'[2]16.Y_PHU'!$Q18</f>
        <v>24.599999999999998</v>
      </c>
      <c r="U15" s="182">
        <f>'[2]17.D_NINH'!$Q18</f>
        <v>56.6</v>
      </c>
      <c r="V15" s="182">
        <f>'[2]18.H_DUC'!$Q18</f>
        <v>14.87</v>
      </c>
    </row>
    <row r="16" spans="1:24" ht="24.75" customHeight="1">
      <c r="A16" s="179" t="s">
        <v>1745</v>
      </c>
      <c r="B16" s="180" t="s">
        <v>1746</v>
      </c>
      <c r="C16" s="181" t="s">
        <v>1906</v>
      </c>
      <c r="D16" s="182">
        <f t="shared" si="0"/>
        <v>20.029999999999998</v>
      </c>
      <c r="E16" s="182">
        <f>'[2]1.TT_TYEN'!$Q19</f>
        <v>1.95</v>
      </c>
      <c r="F16" s="182">
        <f>'[2]2.N_MUC'!$Q19</f>
        <v>0.1</v>
      </c>
      <c r="G16" s="182">
        <f>'[2]3.B_COC'!$Q19</f>
        <v>0.1</v>
      </c>
      <c r="H16" s="182">
        <f>'[2]4.T_LONG'!$Q19</f>
        <v>0.38</v>
      </c>
      <c r="I16" s="182">
        <f>'[2]5.BI_XA'!$Q19</f>
        <v>0.1</v>
      </c>
      <c r="J16" s="182">
        <f>'[2]6.T_HOA'!$Q19</f>
        <v>1.78</v>
      </c>
      <c r="K16" s="182">
        <f>'[2]7.T_SON'!$Q19</f>
        <v>5.0999999999999996</v>
      </c>
      <c r="L16" s="182">
        <f>'[2]8.M_HUONG'!$Q19</f>
        <v>0.1</v>
      </c>
      <c r="M16" s="182">
        <f>'[2]9.M_DAN'!$Q19</f>
        <v>0.17</v>
      </c>
      <c r="N16" s="182">
        <f>'[2]10.M_KHUONG'!$Q19</f>
        <v>0.15</v>
      </c>
      <c r="O16" s="182">
        <f>'[2]11.P_LUU'!$Q19</f>
        <v>0.85000000000000009</v>
      </c>
      <c r="P16" s="182">
        <f>'[2]12.T_THANH'!$Q19</f>
        <v>3.6999999999999997</v>
      </c>
      <c r="Q16" s="182">
        <f>'[2]13.Y_THUAN'!$Q19</f>
        <v>0.4</v>
      </c>
      <c r="R16" s="182">
        <f>'[2]14.BA_XA'!$Q19</f>
        <v>0.43</v>
      </c>
      <c r="S16" s="182">
        <f>'[2]15.Y_LAM'!$Q19</f>
        <v>1</v>
      </c>
      <c r="T16" s="182">
        <f>'[2]16.Y_PHU'!$Q19</f>
        <v>0.1</v>
      </c>
      <c r="U16" s="182">
        <f>'[2]17.D_NINH'!$Q19</f>
        <v>3.2199999999999998</v>
      </c>
      <c r="V16" s="182">
        <f>'[2]18.H_DUC'!$Q19</f>
        <v>0.4</v>
      </c>
    </row>
    <row r="17" spans="1:22" ht="24.75" customHeight="1">
      <c r="A17" s="179" t="s">
        <v>1748</v>
      </c>
      <c r="B17" s="180" t="s">
        <v>1907</v>
      </c>
      <c r="C17" s="181" t="s">
        <v>1908</v>
      </c>
      <c r="D17" s="182">
        <f t="shared" si="0"/>
        <v>0</v>
      </c>
      <c r="E17" s="182"/>
      <c r="F17" s="182"/>
      <c r="G17" s="182"/>
      <c r="H17" s="182"/>
      <c r="I17" s="182"/>
      <c r="J17" s="182"/>
      <c r="K17" s="182"/>
      <c r="L17" s="182"/>
      <c r="M17" s="182"/>
      <c r="N17" s="182"/>
      <c r="O17" s="182"/>
      <c r="P17" s="182"/>
      <c r="Q17" s="182"/>
      <c r="R17" s="182"/>
      <c r="S17" s="182"/>
      <c r="T17" s="182"/>
      <c r="U17" s="182"/>
      <c r="V17" s="182"/>
    </row>
    <row r="18" spans="1:22" ht="24.75" customHeight="1">
      <c r="A18" s="179" t="s">
        <v>1909</v>
      </c>
      <c r="B18" s="180" t="s">
        <v>1749</v>
      </c>
      <c r="C18" s="181" t="s">
        <v>1910</v>
      </c>
      <c r="D18" s="182">
        <f t="shared" si="0"/>
        <v>0</v>
      </c>
      <c r="E18" s="182">
        <f>'[3]1.TT_TYEN'!$Q20</f>
        <v>0</v>
      </c>
      <c r="F18" s="182">
        <f>'[3]2.N_MUC'!$Q20</f>
        <v>0</v>
      </c>
      <c r="G18" s="182">
        <f>'[3]3.B_COC'!$Q20</f>
        <v>0</v>
      </c>
      <c r="H18" s="182">
        <f>'[3]4.T_LONG'!$Q20</f>
        <v>0</v>
      </c>
      <c r="I18" s="182">
        <f>'[3]5.BI_XA'!$Q20</f>
        <v>0</v>
      </c>
      <c r="J18" s="182">
        <f>'[3]6.T_HOA'!$Q20</f>
        <v>0</v>
      </c>
      <c r="K18" s="182">
        <f>'[3]7.T_SON'!$Q20</f>
        <v>0</v>
      </c>
      <c r="L18" s="182">
        <f>'[3]8.M_HUONG'!$Q20</f>
        <v>0</v>
      </c>
      <c r="M18" s="182">
        <f>'[3]9.M_DAN'!$Q20</f>
        <v>0</v>
      </c>
      <c r="N18" s="182">
        <f>'[3]10.M_KHUONG'!$Q20</f>
        <v>0</v>
      </c>
      <c r="O18" s="182">
        <f>'[3]11.P_LUU'!$Q20</f>
        <v>0</v>
      </c>
      <c r="P18" s="182">
        <f>'[3]12.T_THANH'!$Q20</f>
        <v>0</v>
      </c>
      <c r="Q18" s="182">
        <f>'[3]13.Y_THUAN'!$Q20</f>
        <v>0</v>
      </c>
      <c r="R18" s="182">
        <f>'[3]14.BA_XA'!$Q20</f>
        <v>0</v>
      </c>
      <c r="S18" s="182">
        <f>'[3]15.Y_LAM'!$Q20</f>
        <v>0</v>
      </c>
      <c r="T18" s="182">
        <f>'[3]16.Y_PHU'!$Q20</f>
        <v>0</v>
      </c>
      <c r="U18" s="182">
        <f>'[3]17.D_NINH'!$Q20</f>
        <v>0</v>
      </c>
      <c r="V18" s="182">
        <f>'[3]18.H_DUC'!$Q20</f>
        <v>0</v>
      </c>
    </row>
    <row r="19" spans="1:22" s="220" customFormat="1" ht="35.25" customHeight="1">
      <c r="A19" s="188" t="s">
        <v>1911</v>
      </c>
      <c r="B19" s="189" t="s">
        <v>1912</v>
      </c>
      <c r="C19" s="190"/>
      <c r="D19" s="177">
        <f t="shared" si="0"/>
        <v>937.89999999999986</v>
      </c>
      <c r="E19" s="191">
        <f>SUM(E21:E29)</f>
        <v>130.69999999999999</v>
      </c>
      <c r="F19" s="191">
        <f t="shared" ref="F19:V19" si="2">SUM(F21:F29)</f>
        <v>0</v>
      </c>
      <c r="G19" s="191">
        <f t="shared" si="2"/>
        <v>24</v>
      </c>
      <c r="H19" s="191">
        <f t="shared" si="2"/>
        <v>0</v>
      </c>
      <c r="I19" s="191">
        <f t="shared" si="2"/>
        <v>0</v>
      </c>
      <c r="J19" s="191">
        <f t="shared" si="2"/>
        <v>0</v>
      </c>
      <c r="K19" s="191">
        <f t="shared" si="2"/>
        <v>20.7</v>
      </c>
      <c r="L19" s="191">
        <f t="shared" si="2"/>
        <v>22.2</v>
      </c>
      <c r="M19" s="191">
        <f t="shared" si="2"/>
        <v>162.6</v>
      </c>
      <c r="N19" s="191">
        <f t="shared" si="2"/>
        <v>136.30000000000001</v>
      </c>
      <c r="O19" s="191">
        <f t="shared" si="2"/>
        <v>14.5</v>
      </c>
      <c r="P19" s="191">
        <f t="shared" si="2"/>
        <v>44.6</v>
      </c>
      <c r="Q19" s="191">
        <f t="shared" si="2"/>
        <v>190.9</v>
      </c>
      <c r="R19" s="191">
        <f t="shared" si="2"/>
        <v>39.4</v>
      </c>
      <c r="S19" s="191">
        <f t="shared" si="2"/>
        <v>109.4</v>
      </c>
      <c r="T19" s="191">
        <f t="shared" si="2"/>
        <v>37.6</v>
      </c>
      <c r="U19" s="191">
        <f t="shared" si="2"/>
        <v>0</v>
      </c>
      <c r="V19" s="191">
        <f t="shared" si="2"/>
        <v>5</v>
      </c>
    </row>
    <row r="20" spans="1:22" ht="30.75" customHeight="1">
      <c r="A20" s="179"/>
      <c r="B20" s="192" t="s">
        <v>1913</v>
      </c>
      <c r="C20" s="182"/>
      <c r="D20" s="177"/>
      <c r="E20" s="182"/>
      <c r="F20" s="182"/>
      <c r="G20" s="182"/>
      <c r="H20" s="182"/>
      <c r="I20" s="182"/>
      <c r="J20" s="182"/>
      <c r="K20" s="182"/>
      <c r="L20" s="182"/>
      <c r="M20" s="182"/>
      <c r="N20" s="182"/>
      <c r="O20" s="182"/>
      <c r="P20" s="182"/>
      <c r="Q20" s="182"/>
      <c r="R20" s="182"/>
      <c r="S20" s="182"/>
      <c r="T20" s="182"/>
      <c r="U20" s="182"/>
      <c r="V20" s="182"/>
    </row>
    <row r="21" spans="1:22" ht="32.25" customHeight="1">
      <c r="A21" s="179" t="s">
        <v>1753</v>
      </c>
      <c r="B21" s="192" t="s">
        <v>1914</v>
      </c>
      <c r="C21" s="182" t="s">
        <v>1915</v>
      </c>
      <c r="D21" s="182">
        <f t="shared" ref="D21:D30" si="3">SUM(E21:V21)</f>
        <v>0</v>
      </c>
      <c r="E21" s="182">
        <f>'[3]1.TT_TYEN'!$K10</f>
        <v>0</v>
      </c>
      <c r="F21" s="182">
        <f>'[3]2.N_MUC'!$K10</f>
        <v>0</v>
      </c>
      <c r="G21" s="182">
        <f>'[3]3.B_COC'!$K10</f>
        <v>0</v>
      </c>
      <c r="H21" s="182">
        <f>'[3]4.T_LONG'!$K10</f>
        <v>0</v>
      </c>
      <c r="I21" s="182">
        <f>'[3]5.BI_XA'!$K10</f>
        <v>0</v>
      </c>
      <c r="J21" s="182">
        <f>'[3]6.T_HOA'!$K10</f>
        <v>0</v>
      </c>
      <c r="K21" s="182">
        <f>'[3]7.T_SON'!$K10</f>
        <v>0</v>
      </c>
      <c r="L21" s="182">
        <f>'[3]8.M_HUONG'!$K10</f>
        <v>0</v>
      </c>
      <c r="M21" s="182">
        <f>'[3]9.M_DAN'!$K10</f>
        <v>0</v>
      </c>
      <c r="N21" s="182">
        <f>'[3]10.M_KHUONG'!$K10</f>
        <v>0</v>
      </c>
      <c r="O21" s="182">
        <f>'[3]11.P_LUU'!$K10</f>
        <v>0</v>
      </c>
      <c r="P21" s="182">
        <f>'[3]12.T_THANH'!$K10</f>
        <v>0</v>
      </c>
      <c r="Q21" s="182">
        <f>'[3]13.Y_THUAN'!$K10</f>
        <v>0</v>
      </c>
      <c r="R21" s="182">
        <f>'[3]14.BA_XA'!$K10</f>
        <v>0</v>
      </c>
      <c r="S21" s="182">
        <f>'[3]15.Y_LAM'!$K10</f>
        <v>0</v>
      </c>
      <c r="T21" s="182">
        <f>'[3]16.Y_PHU'!$K10</f>
        <v>0</v>
      </c>
      <c r="U21" s="182">
        <f>'[3]17.D_NINH'!$K10</f>
        <v>0</v>
      </c>
      <c r="V21" s="182">
        <f>'[3]18.H_DUC'!$K10</f>
        <v>0</v>
      </c>
    </row>
    <row r="22" spans="1:22" ht="32.25" customHeight="1">
      <c r="A22" s="179" t="s">
        <v>1756</v>
      </c>
      <c r="B22" s="192" t="s">
        <v>1916</v>
      </c>
      <c r="C22" s="182" t="s">
        <v>1917</v>
      </c>
      <c r="D22" s="182">
        <f t="shared" si="3"/>
        <v>0</v>
      </c>
      <c r="E22" s="182">
        <f>SUM('[3]1.TT_TYEN'!$L10:$N10)</f>
        <v>0</v>
      </c>
      <c r="F22" s="182">
        <f>SUM('[3]2.N_MUC'!$L10:$N10)</f>
        <v>0</v>
      </c>
      <c r="G22" s="182">
        <f>SUM('[3]3.B_COC'!$L10:$N10)</f>
        <v>0</v>
      </c>
      <c r="H22" s="182">
        <f>SUM('[3]4.T_LONG'!$L10:$N10)</f>
        <v>0</v>
      </c>
      <c r="I22" s="182">
        <f>SUM('[3]5.BI_XA'!$L10:$N10)</f>
        <v>0</v>
      </c>
      <c r="J22" s="182">
        <f>SUM('[3]6.T_HOA'!$L10:$N10)</f>
        <v>0</v>
      </c>
      <c r="K22" s="182">
        <f>SUM('[3]7.T_SON'!$L10:$N10)</f>
        <v>0</v>
      </c>
      <c r="L22" s="182">
        <f>SUM('[3]8.M_HUONG'!$L10:$N10)</f>
        <v>0</v>
      </c>
      <c r="M22" s="182">
        <f>SUM('[3]9.M_DAN'!$L10:$N10)</f>
        <v>0</v>
      </c>
      <c r="N22" s="182">
        <f>SUM('[3]10.M_KHUONG'!$L10:$N10)</f>
        <v>0</v>
      </c>
      <c r="O22" s="182">
        <f>SUM('[3]11.P_LUU'!$L10:$N10)</f>
        <v>0</v>
      </c>
      <c r="P22" s="182">
        <f>SUM('[3]12.T_THANH'!$L10:$N10)</f>
        <v>0</v>
      </c>
      <c r="Q22" s="182">
        <f>SUM('[3]13.Y_THUAN'!$L10:$N10)</f>
        <v>0</v>
      </c>
      <c r="R22" s="182">
        <f>SUM('[3]14.BA_XA'!$L10:$N10)</f>
        <v>0</v>
      </c>
      <c r="S22" s="182">
        <f>SUM('[3]15.Y_LAM'!$L10:$N10)</f>
        <v>0</v>
      </c>
      <c r="T22" s="182">
        <f>SUM('[3]16.Y_PHU'!$L10:$N10)</f>
        <v>0</v>
      </c>
      <c r="U22" s="182">
        <f>SUM('[3]17.D_NINH'!$L10:$N10)</f>
        <v>0</v>
      </c>
      <c r="V22" s="182">
        <f>SUM('[3]18.H_DUC'!$L10:$N10)</f>
        <v>0</v>
      </c>
    </row>
    <row r="23" spans="1:22" ht="32.25" customHeight="1">
      <c r="A23" s="179" t="s">
        <v>1759</v>
      </c>
      <c r="B23" s="192" t="s">
        <v>1918</v>
      </c>
      <c r="C23" s="182" t="s">
        <v>1919</v>
      </c>
      <c r="D23" s="182">
        <f t="shared" si="3"/>
        <v>0</v>
      </c>
      <c r="E23" s="182">
        <f>'[3]1.TT_TYEN'!$O10</f>
        <v>0</v>
      </c>
      <c r="F23" s="182">
        <f>'[3]2.N_MUC'!$O10</f>
        <v>0</v>
      </c>
      <c r="G23" s="182">
        <f>'[3]3.B_COC'!$O10</f>
        <v>0</v>
      </c>
      <c r="H23" s="182">
        <f>'[3]4.T_LONG'!$O10</f>
        <v>0</v>
      </c>
      <c r="I23" s="182">
        <f>'[3]5.BI_XA'!$O10</f>
        <v>0</v>
      </c>
      <c r="J23" s="182">
        <f>'[3]6.T_HOA'!$O10</f>
        <v>0</v>
      </c>
      <c r="K23" s="182">
        <f>'[3]7.T_SON'!$O10</f>
        <v>0</v>
      </c>
      <c r="L23" s="182">
        <f>'[3]8.M_HUONG'!$O10</f>
        <v>0</v>
      </c>
      <c r="M23" s="182">
        <f>'[3]9.M_DAN'!$O10</f>
        <v>0</v>
      </c>
      <c r="N23" s="182">
        <f>'[3]10.M_KHUONG'!$O10</f>
        <v>0</v>
      </c>
      <c r="O23" s="182">
        <f>'[3]11.P_LUU'!$O10</f>
        <v>0</v>
      </c>
      <c r="P23" s="182">
        <f>'[3]12.T_THANH'!$O10</f>
        <v>0</v>
      </c>
      <c r="Q23" s="182">
        <f>'[3]13.Y_THUAN'!$O10</f>
        <v>0</v>
      </c>
      <c r="R23" s="182">
        <f>'[3]14.BA_XA'!$O10</f>
        <v>0</v>
      </c>
      <c r="S23" s="182">
        <f>'[3]15.Y_LAM'!$O10</f>
        <v>0</v>
      </c>
      <c r="T23" s="182">
        <f>'[3]16.Y_PHU'!$O10</f>
        <v>0</v>
      </c>
      <c r="U23" s="182">
        <f>'[3]17.D_NINH'!$O10</f>
        <v>0</v>
      </c>
      <c r="V23" s="182">
        <f>'[3]18.H_DUC'!$O10</f>
        <v>0</v>
      </c>
    </row>
    <row r="24" spans="1:22" ht="32.25" customHeight="1">
      <c r="A24" s="193" t="s">
        <v>1762</v>
      </c>
      <c r="B24" s="194" t="s">
        <v>1920</v>
      </c>
      <c r="C24" s="195" t="s">
        <v>1921</v>
      </c>
      <c r="D24" s="182">
        <f t="shared" si="3"/>
        <v>0</v>
      </c>
      <c r="E24" s="196"/>
      <c r="F24" s="196"/>
      <c r="G24" s="196"/>
      <c r="H24" s="196"/>
      <c r="I24" s="196"/>
      <c r="J24" s="196"/>
      <c r="K24" s="196"/>
      <c r="L24" s="196"/>
      <c r="M24" s="196"/>
      <c r="N24" s="196"/>
      <c r="O24" s="196"/>
      <c r="P24" s="196"/>
      <c r="Q24" s="196"/>
      <c r="R24" s="196"/>
      <c r="S24" s="196"/>
      <c r="T24" s="196"/>
      <c r="U24" s="196"/>
      <c r="V24" s="196"/>
    </row>
    <row r="25" spans="1:22" ht="32.25" customHeight="1">
      <c r="A25" s="193" t="s">
        <v>1765</v>
      </c>
      <c r="B25" s="194" t="s">
        <v>1922</v>
      </c>
      <c r="C25" s="193" t="s">
        <v>1923</v>
      </c>
      <c r="D25" s="182">
        <f t="shared" si="3"/>
        <v>0</v>
      </c>
      <c r="E25" s="182">
        <f>'[3]1.TT_TYEN'!$O14</f>
        <v>0</v>
      </c>
      <c r="F25" s="182">
        <f>'[3]2.N_MUC'!$O14</f>
        <v>0</v>
      </c>
      <c r="G25" s="182">
        <f>'[3]3.B_COC'!$O14</f>
        <v>0</v>
      </c>
      <c r="H25" s="182">
        <f>'[3]4.T_LONG'!$O14</f>
        <v>0</v>
      </c>
      <c r="I25" s="182">
        <f>'[3]5.BI_XA'!$O14</f>
        <v>0</v>
      </c>
      <c r="J25" s="182">
        <f>'[3]6.T_HOA'!$O14</f>
        <v>0</v>
      </c>
      <c r="K25" s="182">
        <f>'[3]7.T_SON'!$O14</f>
        <v>0</v>
      </c>
      <c r="L25" s="182">
        <f>'[3]8.M_HUONG'!$O14</f>
        <v>0</v>
      </c>
      <c r="M25" s="182">
        <f>'[3]9.M_DAN'!$O14</f>
        <v>0</v>
      </c>
      <c r="N25" s="182">
        <f>'[3]10.M_KHUONG'!$O14</f>
        <v>0</v>
      </c>
      <c r="O25" s="182">
        <f>'[3]11.P_LUU'!$O14</f>
        <v>0</v>
      </c>
      <c r="P25" s="182">
        <f>'[3]12.T_THANH'!$O14</f>
        <v>0</v>
      </c>
      <c r="Q25" s="182">
        <f>'[3]13.Y_THUAN'!$O14</f>
        <v>0</v>
      </c>
      <c r="R25" s="182">
        <f>'[3]14.BA_XA'!$O14</f>
        <v>0</v>
      </c>
      <c r="S25" s="182">
        <f>'[3]15.Y_LAM'!$O14</f>
        <v>0</v>
      </c>
      <c r="T25" s="182">
        <f>'[3]16.Y_PHU'!$O14</f>
        <v>0</v>
      </c>
      <c r="U25" s="182">
        <f>'[3]17.D_NINH'!$O14</f>
        <v>0</v>
      </c>
      <c r="V25" s="182">
        <f>'[3]18.H_DUC'!$O14</f>
        <v>0</v>
      </c>
    </row>
    <row r="26" spans="1:22" ht="32.25" customHeight="1">
      <c r="A26" s="193" t="s">
        <v>1768</v>
      </c>
      <c r="B26" s="194" t="s">
        <v>1924</v>
      </c>
      <c r="C26" s="193" t="s">
        <v>1925</v>
      </c>
      <c r="D26" s="182">
        <f t="shared" si="3"/>
        <v>0</v>
      </c>
      <c r="E26" s="197"/>
      <c r="F26" s="197"/>
      <c r="G26" s="197"/>
      <c r="H26" s="197"/>
      <c r="I26" s="197"/>
      <c r="J26" s="197"/>
      <c r="K26" s="197"/>
      <c r="L26" s="197"/>
      <c r="M26" s="197"/>
      <c r="N26" s="197"/>
      <c r="O26" s="197"/>
      <c r="P26" s="197"/>
      <c r="Q26" s="197"/>
      <c r="R26" s="197"/>
      <c r="S26" s="197"/>
      <c r="T26" s="197"/>
      <c r="U26" s="197"/>
      <c r="V26" s="197"/>
    </row>
    <row r="27" spans="1:22" ht="32.25" customHeight="1">
      <c r="A27" s="193" t="s">
        <v>1771</v>
      </c>
      <c r="B27" s="194" t="s">
        <v>756</v>
      </c>
      <c r="C27" s="193" t="s">
        <v>1926</v>
      </c>
      <c r="D27" s="182">
        <f t="shared" si="3"/>
        <v>0</v>
      </c>
      <c r="E27" s="182">
        <f>'[3]1.TT_TYEN'!$F16+'[3]1.TT_TYEN'!$J16+'[3]1.TT_TYEN'!$K16+'[3]1.TT_TYEN'!$O16+'[3]1.TT_TYEN'!$P16</f>
        <v>0</v>
      </c>
      <c r="F27" s="182">
        <f>'[3]2.N_MUC'!$F16+'[3]2.N_MUC'!$J16+'[3]2.N_MUC'!$K16+'[3]2.N_MUC'!$O16+'[3]2.N_MUC'!$P16</f>
        <v>0</v>
      </c>
      <c r="G27" s="182">
        <f>'[3]3.B_COC'!$F16+'[3]3.B_COC'!$J16+'[3]3.B_COC'!$K16+'[3]3.B_COC'!$O16+'[3]3.B_COC'!$P16</f>
        <v>0</v>
      </c>
      <c r="H27" s="182">
        <f>'[3]4.T_LONG'!$F16+'[3]4.T_LONG'!$J16+'[3]4.T_LONG'!$K16+'[3]4.T_LONG'!$O16+'[3]4.T_LONG'!$P16</f>
        <v>0</v>
      </c>
      <c r="I27" s="182">
        <f>'[3]5.BI_XA'!$F16+'[3]5.BI_XA'!$J16+'[3]5.BI_XA'!$K16+'[3]5.BI_XA'!$O16+'[3]5.BI_XA'!$P16</f>
        <v>0</v>
      </c>
      <c r="J27" s="182">
        <f>'[3]6.T_HOA'!$F16+'[3]6.T_HOA'!$J16+'[3]6.T_HOA'!$K16+'[3]6.T_HOA'!$O16+'[3]6.T_HOA'!$P16</f>
        <v>0</v>
      </c>
      <c r="K27" s="182">
        <f>'[3]7.T_SON'!$F16+'[3]7.T_SON'!$J16+'[3]7.T_SON'!$K16+'[3]7.T_SON'!$O16+'[3]7.T_SON'!$P16</f>
        <v>0</v>
      </c>
      <c r="L27" s="182">
        <f>'[3]8.M_HUONG'!$F16+'[3]8.M_HUONG'!$J16+'[3]8.M_HUONG'!$K16+'[3]8.M_HUONG'!$O16+'[3]8.M_HUONG'!$P16</f>
        <v>0</v>
      </c>
      <c r="M27" s="182">
        <f>'[3]9.M_DAN'!$F16+'[3]9.M_DAN'!$J16+'[3]9.M_DAN'!$K16+'[3]9.M_DAN'!$O16+'[3]9.M_DAN'!$P16</f>
        <v>0</v>
      </c>
      <c r="N27" s="182">
        <f>'[3]10.M_KHUONG'!$F16+'[3]10.M_KHUONG'!$J16+'[3]10.M_KHUONG'!$K16+'[3]10.M_KHUONG'!$O16+'[3]10.M_KHUONG'!$P16</f>
        <v>0</v>
      </c>
      <c r="O27" s="182">
        <f>'[3]11.P_LUU'!$F16+'[3]11.P_LUU'!$J16+'[3]11.P_LUU'!$K16+'[3]11.P_LUU'!$O16+'[3]11.P_LUU'!$P16</f>
        <v>0</v>
      </c>
      <c r="P27" s="182">
        <f>'[3]12.T_THANH'!$F16+'[3]12.T_THANH'!$J16+'[3]12.T_THANH'!$K16+'[3]12.T_THANH'!$O16+'[3]12.T_THANH'!$P16</f>
        <v>0</v>
      </c>
      <c r="Q27" s="182">
        <f>'[3]13.Y_THUAN'!$F16+'[3]13.Y_THUAN'!$J16+'[3]13.Y_THUAN'!$K16+'[3]13.Y_THUAN'!$O16+'[3]13.Y_THUAN'!$P16</f>
        <v>0</v>
      </c>
      <c r="R27" s="182">
        <f>'[3]14.BA_XA'!$F16+'[3]14.BA_XA'!$J16+'[3]14.BA_XA'!$K16+'[3]14.BA_XA'!$O16+'[3]14.BA_XA'!$P16</f>
        <v>0</v>
      </c>
      <c r="S27" s="182">
        <f>'[3]15.Y_LAM'!$F16+'[3]15.Y_LAM'!$J16+'[3]15.Y_LAM'!$K16+'[3]15.Y_LAM'!$O16+'[3]15.Y_LAM'!$P16</f>
        <v>0</v>
      </c>
      <c r="T27" s="182">
        <f>'[3]16.Y_PHU'!$F16+'[3]16.Y_PHU'!$J16+'[3]16.Y_PHU'!$K16+'[3]16.Y_PHU'!$O16+'[3]16.Y_PHU'!$P16</f>
        <v>0</v>
      </c>
      <c r="U27" s="182">
        <f>'[3]17.D_NINH'!$F16+'[3]17.D_NINH'!$J16+'[3]17.D_NINH'!$K16+'[3]17.D_NINH'!$O16+'[3]17.D_NINH'!$P16</f>
        <v>0</v>
      </c>
      <c r="V27" s="182">
        <f>'[3]18.H_DUC'!$F16+'[3]18.H_DUC'!$J16+'[3]18.H_DUC'!$K16+'[3]18.H_DUC'!$O16+'[3]18.H_DUC'!$P16</f>
        <v>0</v>
      </c>
    </row>
    <row r="28" spans="1:22" ht="32.25" customHeight="1">
      <c r="A28" s="193" t="s">
        <v>1774</v>
      </c>
      <c r="B28" s="194" t="s">
        <v>755</v>
      </c>
      <c r="C28" s="193" t="s">
        <v>1927</v>
      </c>
      <c r="D28" s="182">
        <f t="shared" si="3"/>
        <v>0</v>
      </c>
      <c r="E28" s="182">
        <f>'[3]1.TT_TYEN'!$F17+'[3]1.TT_TYEN'!$J17+'[3]1.TT_TYEN'!$K17+'[3]1.TT_TYEN'!$O17+'[3]1.TT_TYEN'!$P17</f>
        <v>0</v>
      </c>
      <c r="F28" s="182">
        <f>'[3]2.N_MUC'!$F17+'[3]2.N_MUC'!$J17+'[3]2.N_MUC'!$K17+'[3]2.N_MUC'!$O17+'[3]2.N_MUC'!$P17</f>
        <v>0</v>
      </c>
      <c r="G28" s="182">
        <f>'[3]3.B_COC'!$F17+'[3]3.B_COC'!$J17+'[3]3.B_COC'!$K17+'[3]3.B_COC'!$O17+'[3]3.B_COC'!$P17</f>
        <v>0</v>
      </c>
      <c r="H28" s="182">
        <f>'[3]4.T_LONG'!$F17+'[3]4.T_LONG'!$J17+'[3]4.T_LONG'!$K17+'[3]4.T_LONG'!$O17+'[3]4.T_LONG'!$P17</f>
        <v>0</v>
      </c>
      <c r="I28" s="182">
        <f>'[3]5.BI_XA'!$F17+'[3]5.BI_XA'!$J17+'[3]5.BI_XA'!$K17+'[3]5.BI_XA'!$O17+'[3]5.BI_XA'!$P17</f>
        <v>0</v>
      </c>
      <c r="J28" s="182">
        <f>'[3]6.T_HOA'!$F17+'[3]6.T_HOA'!$J17+'[3]6.T_HOA'!$K17+'[3]6.T_HOA'!$O17+'[3]6.T_HOA'!$P17</f>
        <v>0</v>
      </c>
      <c r="K28" s="182">
        <f>'[3]7.T_SON'!$F17+'[3]7.T_SON'!$J17+'[3]7.T_SON'!$K17+'[3]7.T_SON'!$O17+'[3]7.T_SON'!$P17</f>
        <v>0</v>
      </c>
      <c r="L28" s="182">
        <f>'[3]8.M_HUONG'!$F17+'[3]8.M_HUONG'!$J17+'[3]8.M_HUONG'!$K17+'[3]8.M_HUONG'!$O17+'[3]8.M_HUONG'!$P17</f>
        <v>0</v>
      </c>
      <c r="M28" s="182">
        <f>'[3]9.M_DAN'!$F17+'[3]9.M_DAN'!$J17+'[3]9.M_DAN'!$K17+'[3]9.M_DAN'!$O17+'[3]9.M_DAN'!$P17</f>
        <v>0</v>
      </c>
      <c r="N28" s="182">
        <f>'[3]10.M_KHUONG'!$F17+'[3]10.M_KHUONG'!$J17+'[3]10.M_KHUONG'!$K17+'[3]10.M_KHUONG'!$O17+'[3]10.M_KHUONG'!$P17</f>
        <v>0</v>
      </c>
      <c r="O28" s="182">
        <f>'[3]11.P_LUU'!$F17+'[3]11.P_LUU'!$J17+'[3]11.P_LUU'!$K17+'[3]11.P_LUU'!$O17+'[3]11.P_LUU'!$P17</f>
        <v>0</v>
      </c>
      <c r="P28" s="182">
        <f>'[3]12.T_THANH'!$F17+'[3]12.T_THANH'!$J17+'[3]12.T_THANH'!$K17+'[3]12.T_THANH'!$O17+'[3]12.T_THANH'!$P17</f>
        <v>0</v>
      </c>
      <c r="Q28" s="182">
        <f>'[3]13.Y_THUAN'!$F17+'[3]13.Y_THUAN'!$J17+'[3]13.Y_THUAN'!$K17+'[3]13.Y_THUAN'!$O17+'[3]13.Y_THUAN'!$P17</f>
        <v>0</v>
      </c>
      <c r="R28" s="182">
        <f>'[3]14.BA_XA'!$F17+'[3]14.BA_XA'!$J17+'[3]14.BA_XA'!$K17+'[3]14.BA_XA'!$O17+'[3]14.BA_XA'!$P17</f>
        <v>0</v>
      </c>
      <c r="S28" s="182">
        <f>'[3]15.Y_LAM'!$F17+'[3]15.Y_LAM'!$J17+'[3]15.Y_LAM'!$K17+'[3]15.Y_LAM'!$O17+'[3]15.Y_LAM'!$P17</f>
        <v>0</v>
      </c>
      <c r="T28" s="182">
        <f>'[3]16.Y_PHU'!$F17+'[3]16.Y_PHU'!$J17+'[3]16.Y_PHU'!$K17+'[3]16.Y_PHU'!$O17+'[3]16.Y_PHU'!$P17</f>
        <v>0</v>
      </c>
      <c r="U28" s="182">
        <f>'[3]17.D_NINH'!$F17+'[3]17.D_NINH'!$J17+'[3]17.D_NINH'!$K17+'[3]17.D_NINH'!$O17+'[3]17.D_NINH'!$P17</f>
        <v>0</v>
      </c>
      <c r="V28" s="182">
        <f>'[3]18.H_DUC'!$F17+'[3]18.H_DUC'!$J17+'[3]18.H_DUC'!$K17+'[3]18.H_DUC'!$O17+'[3]18.H_DUC'!$P17</f>
        <v>0</v>
      </c>
    </row>
    <row r="29" spans="1:22" ht="32.25" customHeight="1">
      <c r="A29" s="193" t="s">
        <v>1777</v>
      </c>
      <c r="B29" s="194" t="s">
        <v>757</v>
      </c>
      <c r="C29" s="193" t="s">
        <v>1928</v>
      </c>
      <c r="D29" s="182">
        <f t="shared" si="3"/>
        <v>937.89999999999986</v>
      </c>
      <c r="E29" s="182">
        <f>'[2]1.TT_TYEN'!$F18+'[2]1.TT_TYEN'!$J18+'[2]1.TT_TYEN'!$K18+'[2]1.TT_TYEN'!$O18+'[2]1.TT_TYEN'!$P18</f>
        <v>130.69999999999999</v>
      </c>
      <c r="F29" s="182">
        <f>'[2]2.N_MUC'!$F18+'[2]2.N_MUC'!$J18+'[2]2.N_MUC'!$K18+'[2]2.N_MUC'!$O18+'[2]2.N_MUC'!$P18</f>
        <v>0</v>
      </c>
      <c r="G29" s="182">
        <f>'[2]3.B_COC'!$F18+'[2]3.B_COC'!$J18+'[2]3.B_COC'!$K18+'[2]3.B_COC'!$O18+'[2]3.B_COC'!$P18</f>
        <v>24</v>
      </c>
      <c r="H29" s="182">
        <f>'[2]4.T_LONG'!$F18+'[2]4.T_LONG'!$J18+'[2]4.T_LONG'!$K18+'[2]4.T_LONG'!$O18+'[2]4.T_LONG'!$P18</f>
        <v>0</v>
      </c>
      <c r="I29" s="182">
        <f>'[2]5.BI_XA'!$F18+'[2]5.BI_XA'!$J18+'[2]5.BI_XA'!$K18+'[2]5.BI_XA'!$O18+'[2]5.BI_XA'!$P18</f>
        <v>0</v>
      </c>
      <c r="J29" s="182">
        <f>'[2]6.T_HOA'!$F18+'[2]6.T_HOA'!$J18+'[2]6.T_HOA'!$K18+'[2]6.T_HOA'!$O18+'[2]6.T_HOA'!$P18</f>
        <v>0</v>
      </c>
      <c r="K29" s="182">
        <f>'[2]7.T_SON'!$F18+'[2]7.T_SON'!$J18+'[2]7.T_SON'!$K18+'[2]7.T_SON'!$O18+'[2]7.T_SON'!$P18</f>
        <v>20.7</v>
      </c>
      <c r="L29" s="182">
        <f>'[2]8.M_HUONG'!$F18+'[2]8.M_HUONG'!$J18+'[2]8.M_HUONG'!$K18+'[2]8.M_HUONG'!$O18+'[2]8.M_HUONG'!$P18</f>
        <v>22.2</v>
      </c>
      <c r="M29" s="182">
        <f>'[2]9.M_DAN'!$F18+'[2]9.M_DAN'!$J18+'[2]9.M_DAN'!$K18+'[2]9.M_DAN'!$O18+'[2]9.M_DAN'!$P18</f>
        <v>162.6</v>
      </c>
      <c r="N29" s="182">
        <f>'[2]10.M_KHUONG'!$F18+'[2]10.M_KHUONG'!$J18+'[2]10.M_KHUONG'!$K18+'[2]10.M_KHUONG'!$O18+'[2]10.M_KHUONG'!$P18</f>
        <v>136.30000000000001</v>
      </c>
      <c r="O29" s="182">
        <f>'[2]11.P_LUU'!$F18+'[2]11.P_LUU'!$J18+'[2]11.P_LUU'!$K18+'[2]11.P_LUU'!$O18+'[2]11.P_LUU'!$P18</f>
        <v>14.5</v>
      </c>
      <c r="P29" s="182">
        <f>'[2]12.T_THANH'!$F18+'[2]12.T_THANH'!$J18+'[2]12.T_THANH'!$K18+'[2]12.T_THANH'!$O18+'[2]12.T_THANH'!$P18</f>
        <v>44.6</v>
      </c>
      <c r="Q29" s="182">
        <f>'[2]13.Y_THUAN'!$F18+'[2]13.Y_THUAN'!$J18+'[2]13.Y_THUAN'!$K18+'[2]13.Y_THUAN'!$O18+'[2]13.Y_THUAN'!$P18</f>
        <v>190.9</v>
      </c>
      <c r="R29" s="182">
        <f>'[2]14.BA_XA'!$F18+'[2]14.BA_XA'!$J18+'[2]14.BA_XA'!$K18+'[2]14.BA_XA'!$O18+'[2]14.BA_XA'!$P18</f>
        <v>39.4</v>
      </c>
      <c r="S29" s="182">
        <f>'[2]15.Y_LAM'!$F18+'[2]15.Y_LAM'!$J18+'[2]15.Y_LAM'!$K18+'[2]15.Y_LAM'!$O18+'[2]15.Y_LAM'!$P18</f>
        <v>109.4</v>
      </c>
      <c r="T29" s="182">
        <f>'[2]16.Y_PHU'!$F18+'[2]16.Y_PHU'!$J18+'[2]16.Y_PHU'!$K18+'[2]16.Y_PHU'!$O18+'[2]16.Y_PHU'!$P18</f>
        <v>37.6</v>
      </c>
      <c r="U29" s="182">
        <f>'[2]17.D_NINH'!$F18+'[2]17.D_NINH'!$J18+'[2]17.D_NINH'!$K18+'[2]17.D_NINH'!$O18+'[2]17.D_NINH'!$P18</f>
        <v>0</v>
      </c>
      <c r="V29" s="182">
        <f>'[2]18.H_DUC'!$F18+'[2]18.H_DUC'!$J18+'[2]18.H_DUC'!$K18+'[2]18.H_DUC'!$O18+'[2]18.H_DUC'!$P18</f>
        <v>5</v>
      </c>
    </row>
    <row r="30" spans="1:22" s="220" customFormat="1" ht="45" customHeight="1">
      <c r="A30" s="198">
        <v>3</v>
      </c>
      <c r="B30" s="199" t="s">
        <v>1929</v>
      </c>
      <c r="C30" s="198" t="s">
        <v>1930</v>
      </c>
      <c r="D30" s="177">
        <f t="shared" si="3"/>
        <v>4.96</v>
      </c>
      <c r="E30" s="177">
        <f>SUM('[3]1.TT_TYEN'!$AP22:$AP30)+SUM('[3]1.TT_TYEN'!$AP42:$AP44)+SUM('[3]1.TT_TYEN'!$AP47:$AP58)</f>
        <v>3.35</v>
      </c>
      <c r="F30" s="177">
        <f>SUM('[3]2.N_MUC'!$AO22:$AO30)+SUM('[3]2.N_MUC'!$AO42:$AO44)+SUM('[3]2.N_MUC'!$AO47:$AO58)</f>
        <v>0</v>
      </c>
      <c r="G30" s="177">
        <f>SUM('[3]3.B_COC'!$AO22:$AO30)+SUM('[3]3.B_COC'!$AO42:$AO44)+SUM('[3]3.B_COC'!$AO47:$AO58)</f>
        <v>0</v>
      </c>
      <c r="H30" s="177">
        <f>SUM('[3]4.T_LONG'!$AO22:$AO30)+SUM('[3]4.T_LONG'!$AO42:$AO44)+SUM('[3]4.T_LONG'!$AO47:$AO58)</f>
        <v>0</v>
      </c>
      <c r="I30" s="177">
        <f>SUM('[3]5.BI_XA'!$AO22:$AO30)+SUM('[3]5.BI_XA'!$AO42:$AO44)+SUM('[3]5.BI_XA'!$AO47:$AO58)</f>
        <v>0</v>
      </c>
      <c r="J30" s="177">
        <f>SUM('[3]6.T_HOA'!$AO22:$AO30)+SUM('[3]6.T_HOA'!$AO42:$AO44)+SUM('[3]6.T_HOA'!$AO47:$AO58)</f>
        <v>1.35</v>
      </c>
      <c r="K30" s="177">
        <f>SUM('[3]7.T_SON'!$AO22:$AO30)+SUM('[3]7.T_SON'!$AO42:$AO44)+SUM('[3]7.T_SON'!$AO47:$AO58)</f>
        <v>0</v>
      </c>
      <c r="L30" s="177">
        <f>SUM('[3]8.M_HUONG'!$AO22:$AO30)+SUM('[3]8.M_HUONG'!$AO42:$AO44)+SUM('[3]8.M_HUONG'!$AO47:$AO58)</f>
        <v>0</v>
      </c>
      <c r="M30" s="177">
        <f>SUM('[3]9.M_DAN'!$AO22:$AO30)+SUM('[3]9.M_DAN'!$AO42:$AO44)+SUM('[3]9.M_DAN'!$AO47:$AO58)</f>
        <v>0</v>
      </c>
      <c r="N30" s="177">
        <f>SUM('[3]10.M_KHUONG'!$AO22:$AO30)+SUM('[3]10.M_KHUONG'!$AO42:$AO44)+SUM('[3]10.M_KHUONG'!$AO47:$AO58)</f>
        <v>0</v>
      </c>
      <c r="O30" s="177">
        <f>SUM('[3]11.P_LUU'!$AO22:$AO30)+SUM('[3]11.P_LUU'!$AO42:$AO44)+SUM('[3]11.P_LUU'!$AO47:$AO58)</f>
        <v>0</v>
      </c>
      <c r="P30" s="177">
        <f>SUM('[3]12.T_THANH'!$AO22:$AO30)+SUM('[3]12.T_THANH'!$AO42:$AO44)+SUM('[3]12.T_THANH'!$AO47:$AO58)</f>
        <v>0.17</v>
      </c>
      <c r="Q30" s="177">
        <f>SUM('[3]13.Y_THUAN'!$AO22:$AO30)+SUM('[3]13.Y_THUAN'!$AO42:$AO44)+SUM('[3]13.Y_THUAN'!$AO47:$AO58)</f>
        <v>0</v>
      </c>
      <c r="R30" s="177">
        <f>SUM('[3]14.BA_XA'!$AO22:$AO30)+SUM('[3]14.BA_XA'!$AO42:$AO44)+SUM('[3]14.BA_XA'!$AO47:$AO58)</f>
        <v>0.09</v>
      </c>
      <c r="S30" s="177">
        <f>SUM('[3]15.Y_LAM'!$AO22:$AO30)+SUM('[3]15.Y_LAM'!$AO42:$AO44)+SUM('[3]15.Y_LAM'!$AO47:$AO58)</f>
        <v>0</v>
      </c>
      <c r="T30" s="177">
        <f>SUM('[3]16.Y_PHU'!$AO22:$AO30)+SUM('[3]16.Y_PHU'!$AO42:$AO44)+SUM('[3]16.Y_PHU'!$AO47:$AO58)</f>
        <v>0</v>
      </c>
      <c r="U30" s="177">
        <f>SUM('[3]17.D_NINH'!$AO22:$AO30)+SUM('[3]17.D_NINH'!$AO42:$AO44)+SUM('[3]17.D_NINH'!$AO47:$AO58)</f>
        <v>0</v>
      </c>
      <c r="V30" s="177">
        <f>SUM('[3]18.H_DUC'!$AO22:$AO30)+SUM('[3]18.H_DUC'!$AO42:$AO44)+SUM('[3]18.H_DUC'!$AO47:$AO58)</f>
        <v>0</v>
      </c>
    </row>
    <row r="33" spans="1:7">
      <c r="D33" s="221"/>
    </row>
    <row r="35" spans="1:7">
      <c r="A35" s="212"/>
      <c r="D35" s="212"/>
      <c r="E35" s="222"/>
      <c r="G35" s="222"/>
    </row>
  </sheetData>
  <mergeCells count="9">
    <mergeCell ref="A1:B1"/>
    <mergeCell ref="B2:V2"/>
    <mergeCell ref="T4:V4"/>
    <mergeCell ref="A5:A6"/>
    <mergeCell ref="B5:B6"/>
    <mergeCell ref="C5:C6"/>
    <mergeCell ref="D5:D6"/>
    <mergeCell ref="E5:V5"/>
    <mergeCell ref="A3:X3"/>
  </mergeCells>
  <phoneticPr fontId="203" type="noConversion"/>
  <conditionalFormatting sqref="E6:V6">
    <cfRule type="cellIs" dxfId="3" priority="1" stopIfTrue="1" operator="equal">
      <formula>0</formula>
    </cfRule>
    <cfRule type="cellIs" dxfId="2" priority="2" stopIfTrue="1" operator="between">
      <formula>-0.0001</formula>
      <formula>0.0001</formula>
    </cfRule>
  </conditionalFormatting>
  <printOptions horizontalCentered="1"/>
  <pageMargins left="0.36" right="0.17" top="0.41" bottom="0.28999999999999998"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X60"/>
  <sheetViews>
    <sheetView showZeros="0" tabSelected="1" zoomScale="70" zoomScaleNormal="70" zoomScaleSheetLayoutView="85" workbookViewId="0">
      <selection activeCell="M8" sqref="M8"/>
    </sheetView>
  </sheetViews>
  <sheetFormatPr defaultColWidth="9.375" defaultRowHeight="12.75"/>
  <cols>
    <col min="1" max="1" width="7" style="88" customWidth="1"/>
    <col min="2" max="2" width="62" style="60" customWidth="1"/>
    <col min="3" max="3" width="9.125" style="88" customWidth="1"/>
    <col min="4" max="4" width="10.125" style="60" customWidth="1"/>
    <col min="5" max="5" width="10.875" style="60" hidden="1" customWidth="1"/>
    <col min="6" max="6" width="12.125" style="60" hidden="1" customWidth="1"/>
    <col min="7" max="7" width="11.125" style="60" hidden="1" customWidth="1"/>
    <col min="8" max="8" width="13.375" style="60" hidden="1" customWidth="1"/>
    <col min="9" max="9" width="10.375" style="60" customWidth="1"/>
    <col min="10" max="10" width="11.125" style="60" hidden="1" customWidth="1"/>
    <col min="11" max="11" width="10.375" style="60" customWidth="1"/>
    <col min="12" max="12" width="9.875" style="60" hidden="1" customWidth="1"/>
    <col min="13" max="13" width="10.75" style="60" customWidth="1"/>
    <col min="14" max="14" width="12.125" style="60" hidden="1" customWidth="1"/>
    <col min="15" max="15" width="10" style="60" hidden="1" customWidth="1"/>
    <col min="16" max="16" width="9.875" style="60" customWidth="1"/>
    <col min="17" max="17" width="9.75" style="60" hidden="1" customWidth="1"/>
    <col min="18" max="18" width="11.125" style="60" hidden="1" customWidth="1"/>
    <col min="19" max="19" width="9.625" style="60" hidden="1" customWidth="1"/>
    <col min="20" max="20" width="10.25" style="60" customWidth="1"/>
    <col min="21" max="21" width="8.375" style="60" hidden="1" customWidth="1"/>
    <col min="22" max="22" width="11.375" style="60" customWidth="1"/>
    <col min="23" max="244" width="7.75" style="60" customWidth="1"/>
    <col min="245" max="245" width="6.125" style="60" customWidth="1"/>
    <col min="246" max="246" width="38.375" style="60" customWidth="1"/>
    <col min="247" max="247" width="9.125" style="60" customWidth="1"/>
    <col min="248" max="248" width="10.375" style="60" customWidth="1"/>
    <col min="249" max="249" width="9.875" style="60" customWidth="1"/>
    <col min="250" max="251" width="8.875" style="60" customWidth="1"/>
    <col min="252" max="252" width="9.125" style="60" customWidth="1"/>
    <col min="253" max="253" width="9.375" style="60" customWidth="1"/>
    <col min="254" max="254" width="9.125" style="60" customWidth="1"/>
    <col min="255" max="255" width="8.375" style="60" customWidth="1"/>
    <col min="256" max="16384" width="9.375" style="60"/>
  </cols>
  <sheetData>
    <row r="1" spans="1:24" ht="15.75">
      <c r="A1" s="255" t="s">
        <v>1941</v>
      </c>
      <c r="B1" s="256"/>
      <c r="C1" s="58"/>
      <c r="D1" s="58"/>
      <c r="E1" s="58"/>
      <c r="F1" s="58"/>
      <c r="G1" s="58"/>
      <c r="H1" s="59"/>
      <c r="I1" s="59"/>
      <c r="J1" s="59"/>
      <c r="K1" s="59"/>
      <c r="L1" s="59"/>
      <c r="M1" s="59"/>
      <c r="N1" s="59"/>
      <c r="O1" s="59"/>
      <c r="P1" s="59"/>
      <c r="Q1" s="59"/>
      <c r="R1" s="59"/>
      <c r="S1" s="59"/>
      <c r="T1" s="59"/>
      <c r="U1" s="59"/>
      <c r="V1" s="59"/>
    </row>
    <row r="2" spans="1:24" ht="39" customHeight="1">
      <c r="A2" s="61"/>
      <c r="B2" s="257" t="s">
        <v>1931</v>
      </c>
      <c r="C2" s="257"/>
      <c r="D2" s="257"/>
      <c r="E2" s="257"/>
      <c r="F2" s="257"/>
      <c r="G2" s="257"/>
      <c r="H2" s="257"/>
      <c r="I2" s="257"/>
      <c r="J2" s="257"/>
      <c r="K2" s="257"/>
      <c r="L2" s="257"/>
      <c r="M2" s="257"/>
      <c r="N2" s="257"/>
      <c r="O2" s="257"/>
      <c r="P2" s="257"/>
      <c r="Q2" s="257"/>
      <c r="R2" s="257"/>
      <c r="S2" s="257"/>
      <c r="T2" s="257"/>
      <c r="U2" s="257"/>
      <c r="V2" s="257"/>
    </row>
    <row r="3" spans="1:24" ht="19.149999999999999" customHeight="1">
      <c r="A3" s="233" t="str">
        <f>'B01'!A3:X3</f>
        <v>(Kèm theo Quyết định số 253/QĐ-UBND ngày 20 tháng 5 năm 2021 của Uỷ ban nhân dân tỉnh Tuyên Quang)</v>
      </c>
      <c r="B3" s="233"/>
      <c r="C3" s="233"/>
      <c r="D3" s="233"/>
      <c r="E3" s="233"/>
      <c r="F3" s="233"/>
      <c r="G3" s="233"/>
      <c r="H3" s="233"/>
      <c r="I3" s="233"/>
      <c r="J3" s="233"/>
      <c r="K3" s="233"/>
      <c r="L3" s="233"/>
      <c r="M3" s="233"/>
      <c r="N3" s="233"/>
      <c r="O3" s="233"/>
      <c r="P3" s="233"/>
      <c r="Q3" s="233"/>
      <c r="R3" s="233"/>
      <c r="S3" s="233"/>
      <c r="T3" s="233"/>
      <c r="U3" s="233"/>
      <c r="V3" s="233"/>
      <c r="W3" s="233"/>
      <c r="X3" s="233"/>
    </row>
    <row r="4" spans="1:24" ht="21.6" customHeight="1">
      <c r="A4" s="61"/>
      <c r="B4" s="62"/>
      <c r="C4" s="62"/>
      <c r="D4" s="63"/>
      <c r="E4" s="64"/>
      <c r="F4" s="64"/>
      <c r="G4" s="64"/>
      <c r="H4" s="64"/>
      <c r="I4" s="59"/>
      <c r="J4" s="59"/>
      <c r="K4" s="59"/>
      <c r="L4" s="59"/>
      <c r="M4" s="59"/>
      <c r="N4" s="59"/>
      <c r="P4" s="65"/>
      <c r="Q4" s="65"/>
      <c r="R4" s="65"/>
      <c r="S4" s="65"/>
      <c r="T4" s="258" t="s">
        <v>759</v>
      </c>
      <c r="U4" s="258"/>
      <c r="V4" s="258"/>
    </row>
    <row r="5" spans="1:24" s="66" customFormat="1" ht="21.75" customHeight="1">
      <c r="A5" s="259" t="s">
        <v>1696</v>
      </c>
      <c r="B5" s="259" t="s">
        <v>1893</v>
      </c>
      <c r="C5" s="259" t="s">
        <v>1698</v>
      </c>
      <c r="D5" s="260" t="s">
        <v>1701</v>
      </c>
      <c r="E5" s="261" t="s">
        <v>1894</v>
      </c>
      <c r="F5" s="262"/>
      <c r="G5" s="262"/>
      <c r="H5" s="262"/>
      <c r="I5" s="262"/>
      <c r="J5" s="262"/>
      <c r="K5" s="262"/>
      <c r="L5" s="262"/>
      <c r="M5" s="262"/>
      <c r="N5" s="262"/>
      <c r="O5" s="262"/>
      <c r="P5" s="262"/>
      <c r="Q5" s="262"/>
      <c r="R5" s="262"/>
      <c r="S5" s="262"/>
      <c r="T5" s="262"/>
      <c r="U5" s="262"/>
      <c r="V5" s="263"/>
    </row>
    <row r="6" spans="1:24" ht="56.45" customHeight="1">
      <c r="A6" s="259"/>
      <c r="B6" s="259"/>
      <c r="C6" s="259"/>
      <c r="D6" s="260"/>
      <c r="E6" s="54" t="s">
        <v>1703</v>
      </c>
      <c r="F6" s="54" t="s">
        <v>1704</v>
      </c>
      <c r="G6" s="54" t="s">
        <v>1705</v>
      </c>
      <c r="H6" s="54" t="s">
        <v>1706</v>
      </c>
      <c r="I6" s="54" t="s">
        <v>1707</v>
      </c>
      <c r="J6" s="54" t="s">
        <v>1708</v>
      </c>
      <c r="K6" s="54" t="s">
        <v>1709</v>
      </c>
      <c r="L6" s="54" t="s">
        <v>1710</v>
      </c>
      <c r="M6" s="54" t="s">
        <v>1711</v>
      </c>
      <c r="N6" s="54" t="s">
        <v>1712</v>
      </c>
      <c r="O6" s="54" t="s">
        <v>1713</v>
      </c>
      <c r="P6" s="54" t="s">
        <v>1714</v>
      </c>
      <c r="Q6" s="54" t="s">
        <v>1715</v>
      </c>
      <c r="R6" s="54" t="s">
        <v>1716</v>
      </c>
      <c r="S6" s="54" t="s">
        <v>1717</v>
      </c>
      <c r="T6" s="54" t="s">
        <v>1718</v>
      </c>
      <c r="U6" s="54" t="s">
        <v>1719</v>
      </c>
      <c r="V6" s="54" t="s">
        <v>1720</v>
      </c>
    </row>
    <row r="7" spans="1:24" s="71" customFormat="1" ht="30">
      <c r="A7" s="67" t="s">
        <v>1932</v>
      </c>
      <c r="B7" s="67" t="s">
        <v>1933</v>
      </c>
      <c r="C7" s="67" t="s">
        <v>1934</v>
      </c>
      <c r="D7" s="68" t="s">
        <v>760</v>
      </c>
      <c r="E7" s="69">
        <v>-5</v>
      </c>
      <c r="F7" s="69">
        <v>-6</v>
      </c>
      <c r="G7" s="69">
        <v>-7</v>
      </c>
      <c r="H7" s="69">
        <v>-8</v>
      </c>
      <c r="I7" s="69">
        <v>-5</v>
      </c>
      <c r="J7" s="70">
        <v>-10</v>
      </c>
      <c r="K7" s="69">
        <v>-6</v>
      </c>
      <c r="L7" s="69">
        <v>-12</v>
      </c>
      <c r="M7" s="69">
        <v>-7</v>
      </c>
      <c r="N7" s="69">
        <v>-14</v>
      </c>
      <c r="O7" s="69">
        <v>-15</v>
      </c>
      <c r="P7" s="69">
        <v>-8</v>
      </c>
      <c r="Q7" s="69">
        <v>-17</v>
      </c>
      <c r="R7" s="69">
        <v>-18</v>
      </c>
      <c r="S7" s="69">
        <v>-19</v>
      </c>
      <c r="T7" s="69">
        <v>-9</v>
      </c>
      <c r="U7" s="69">
        <v>-21</v>
      </c>
      <c r="V7" s="69">
        <v>-10</v>
      </c>
    </row>
    <row r="8" spans="1:24" s="75" customFormat="1" ht="37.15" customHeight="1">
      <c r="A8" s="72">
        <v>1</v>
      </c>
      <c r="B8" s="73" t="s">
        <v>1723</v>
      </c>
      <c r="C8" s="72" t="s">
        <v>1724</v>
      </c>
      <c r="D8" s="74">
        <f t="shared" ref="D8:V8" si="0">SUM(D9,D11:D18)</f>
        <v>0</v>
      </c>
      <c r="E8" s="74">
        <f t="shared" si="0"/>
        <v>0</v>
      </c>
      <c r="F8" s="74">
        <f t="shared" si="0"/>
        <v>0</v>
      </c>
      <c r="G8" s="74">
        <f t="shared" si="0"/>
        <v>0</v>
      </c>
      <c r="H8" s="74">
        <f t="shared" si="0"/>
        <v>0</v>
      </c>
      <c r="I8" s="74">
        <f t="shared" si="0"/>
        <v>0</v>
      </c>
      <c r="J8" s="74">
        <f t="shared" si="0"/>
        <v>0</v>
      </c>
      <c r="K8" s="74">
        <f t="shared" si="0"/>
        <v>0</v>
      </c>
      <c r="L8" s="74">
        <f t="shared" si="0"/>
        <v>0</v>
      </c>
      <c r="M8" s="74">
        <f t="shared" si="0"/>
        <v>0</v>
      </c>
      <c r="N8" s="74">
        <f t="shared" si="0"/>
        <v>0</v>
      </c>
      <c r="O8" s="74">
        <f t="shared" si="0"/>
        <v>0</v>
      </c>
      <c r="P8" s="74">
        <f t="shared" si="0"/>
        <v>0</v>
      </c>
      <c r="Q8" s="74">
        <f t="shared" si="0"/>
        <v>0</v>
      </c>
      <c r="R8" s="74">
        <f t="shared" si="0"/>
        <v>0</v>
      </c>
      <c r="S8" s="74">
        <f t="shared" si="0"/>
        <v>0</v>
      </c>
      <c r="T8" s="74">
        <f t="shared" si="0"/>
        <v>0</v>
      </c>
      <c r="U8" s="74">
        <f t="shared" si="0"/>
        <v>0</v>
      </c>
      <c r="V8" s="74">
        <f t="shared" si="0"/>
        <v>0</v>
      </c>
    </row>
    <row r="9" spans="1:24" ht="28.9" hidden="1" customHeight="1">
      <c r="A9" s="76" t="s">
        <v>1725</v>
      </c>
      <c r="B9" s="77" t="s">
        <v>1897</v>
      </c>
      <c r="C9" s="76" t="s">
        <v>1727</v>
      </c>
      <c r="D9" s="78">
        <f t="shared" ref="D9:D18" si="1">SUM(E9:V9)</f>
        <v>0</v>
      </c>
      <c r="E9" s="78">
        <f>'[3]1.TT_TYEN'!$F$59</f>
        <v>0</v>
      </c>
      <c r="F9" s="78">
        <f>'[3]2.N_MUC'!$F$59</f>
        <v>0</v>
      </c>
      <c r="G9" s="78">
        <f>'[3]3.B_COC'!$F$59</f>
        <v>0</v>
      </c>
      <c r="H9" s="78">
        <f>'[3]4.T_LONG'!$F$59</f>
        <v>0</v>
      </c>
      <c r="I9" s="78">
        <f>'[3]5.BI_XA'!$F$59</f>
        <v>0</v>
      </c>
      <c r="J9" s="78">
        <f>'[3]6.T_HOA'!$F$59</f>
        <v>0</v>
      </c>
      <c r="K9" s="78">
        <f>'[3]7.T_SON'!$F$59</f>
        <v>0</v>
      </c>
      <c r="L9" s="78">
        <f>'[3]8.M_HUONG'!$F$59</f>
        <v>0</v>
      </c>
      <c r="M9" s="78">
        <f>'[3]9.M_DAN'!$F$59</f>
        <v>0</v>
      </c>
      <c r="N9" s="78">
        <f>'[3]10.M_KHUONG'!$F$59</f>
        <v>0</v>
      </c>
      <c r="O9" s="78">
        <f>'[3]11.P_LUU'!$F$59</f>
        <v>0</v>
      </c>
      <c r="P9" s="78">
        <f>'[3]12.T_THANH'!$F$59</f>
        <v>0</v>
      </c>
      <c r="Q9" s="78">
        <f>'[3]13.Y_THUAN'!$F$59</f>
        <v>0</v>
      </c>
      <c r="R9" s="78">
        <f>'[3]14.BA_XA'!$F$59</f>
        <v>0</v>
      </c>
      <c r="S9" s="78">
        <f>'[3]15.Y_LAM'!$F$59</f>
        <v>0</v>
      </c>
      <c r="T9" s="78">
        <f>'[3]16.Y_PHU'!$F$59</f>
        <v>0</v>
      </c>
      <c r="U9" s="78">
        <f>'[3]17.D_NINH'!$F$59</f>
        <v>0</v>
      </c>
      <c r="V9" s="78">
        <f>'[3]18.H_DUC'!$F$59</f>
        <v>0</v>
      </c>
    </row>
    <row r="10" spans="1:24" ht="28.9" hidden="1" customHeight="1">
      <c r="A10" s="55"/>
      <c r="B10" s="79" t="s">
        <v>1899</v>
      </c>
      <c r="C10" s="80" t="s">
        <v>1729</v>
      </c>
      <c r="D10" s="78">
        <f t="shared" si="1"/>
        <v>0</v>
      </c>
      <c r="E10" s="78">
        <f>'[3]1.TT_TYEN'!$G$59</f>
        <v>0</v>
      </c>
      <c r="F10" s="78">
        <f>'[3]2.N_MUC'!$G$59</f>
        <v>0</v>
      </c>
      <c r="G10" s="78">
        <f>'[3]3.B_COC'!$G$59</f>
        <v>0</v>
      </c>
      <c r="H10" s="78">
        <f>'[3]4.T_LONG'!$G$59</f>
        <v>0</v>
      </c>
      <c r="I10" s="78">
        <f>'[3]5.BI_XA'!$G$59</f>
        <v>0</v>
      </c>
      <c r="J10" s="78">
        <f>'[3]6.T_HOA'!$G$59</f>
        <v>0</v>
      </c>
      <c r="K10" s="78">
        <f>'[3]7.T_SON'!$G$59</f>
        <v>0</v>
      </c>
      <c r="L10" s="78">
        <f>'[3]8.M_HUONG'!$G$59</f>
        <v>0</v>
      </c>
      <c r="M10" s="78">
        <f>'[3]9.M_DAN'!$G$59</f>
        <v>0</v>
      </c>
      <c r="N10" s="78">
        <f>'[3]10.M_KHUONG'!$G$59</f>
        <v>0</v>
      </c>
      <c r="O10" s="78">
        <f>'[3]11.P_LUU'!$G$59</f>
        <v>0</v>
      </c>
      <c r="P10" s="78">
        <f>'[3]12.T_THANH'!$G$59</f>
        <v>0</v>
      </c>
      <c r="Q10" s="78">
        <f>'[3]13.Y_THUAN'!$G$59</f>
        <v>0</v>
      </c>
      <c r="R10" s="78">
        <f>'[3]14.BA_XA'!$G$59</f>
        <v>0</v>
      </c>
      <c r="S10" s="78">
        <f>'[3]15.Y_LAM'!$G$59</f>
        <v>0</v>
      </c>
      <c r="T10" s="78">
        <f>'[3]16.Y_PHU'!$G$59</f>
        <v>0</v>
      </c>
      <c r="U10" s="78">
        <f>'[3]17.D_NINH'!$G$59</f>
        <v>0</v>
      </c>
      <c r="V10" s="78">
        <f>'[3]18.H_DUC'!$G$59</f>
        <v>0</v>
      </c>
    </row>
    <row r="11" spans="1:24" ht="28.9" hidden="1" customHeight="1">
      <c r="A11" s="76" t="s">
        <v>1730</v>
      </c>
      <c r="B11" s="77" t="s">
        <v>1731</v>
      </c>
      <c r="C11" s="76" t="s">
        <v>1732</v>
      </c>
      <c r="D11" s="78">
        <f t="shared" si="1"/>
        <v>0</v>
      </c>
      <c r="E11" s="78">
        <f>'[3]1.TT_TYEN'!$J$59</f>
        <v>0</v>
      </c>
      <c r="F11" s="78">
        <f>'[3]2.N_MUC'!$J$59</f>
        <v>0</v>
      </c>
      <c r="G11" s="78">
        <f>'[3]3.B_COC'!$J$59</f>
        <v>0</v>
      </c>
      <c r="H11" s="78">
        <f>'[3]4.T_LONG'!$J$59</f>
        <v>0</v>
      </c>
      <c r="I11" s="78">
        <f>'[3]5.BI_XA'!$J$59</f>
        <v>0</v>
      </c>
      <c r="J11" s="78">
        <f>'[3]6.T_HOA'!$J$59</f>
        <v>0</v>
      </c>
      <c r="K11" s="78">
        <f>'[3]7.T_SON'!$J$59</f>
        <v>0</v>
      </c>
      <c r="L11" s="78">
        <f>'[3]8.M_HUONG'!$J$59</f>
        <v>0</v>
      </c>
      <c r="M11" s="78">
        <f>'[3]9.M_DAN'!$J$59</f>
        <v>0</v>
      </c>
      <c r="N11" s="78">
        <f>'[3]10.M_KHUONG'!$J$59</f>
        <v>0</v>
      </c>
      <c r="O11" s="78">
        <f>'[3]11.P_LUU'!$J$59</f>
        <v>0</v>
      </c>
      <c r="P11" s="78">
        <f>'[3]12.T_THANH'!$J$59</f>
        <v>0</v>
      </c>
      <c r="Q11" s="78">
        <f>'[3]13.Y_THUAN'!$J$59</f>
        <v>0</v>
      </c>
      <c r="R11" s="78">
        <f>'[3]14.BA_XA'!$J$59</f>
        <v>0</v>
      </c>
      <c r="S11" s="78">
        <f>'[3]15.Y_LAM'!$J$59</f>
        <v>0</v>
      </c>
      <c r="T11" s="78">
        <f>'[3]16.Y_PHU'!$J$59</f>
        <v>0</v>
      </c>
      <c r="U11" s="78">
        <f>'[3]17.D_NINH'!$J$59</f>
        <v>0</v>
      </c>
      <c r="V11" s="78">
        <f>'[3]18.H_DUC'!$J$59</f>
        <v>0</v>
      </c>
    </row>
    <row r="12" spans="1:24" ht="28.9" hidden="1" customHeight="1">
      <c r="A12" s="76" t="s">
        <v>1733</v>
      </c>
      <c r="B12" s="77" t="s">
        <v>1734</v>
      </c>
      <c r="C12" s="76" t="s">
        <v>1735</v>
      </c>
      <c r="D12" s="78">
        <f t="shared" si="1"/>
        <v>0</v>
      </c>
      <c r="E12" s="78">
        <f>'[3]1.TT_TYEN'!$K$59</f>
        <v>0</v>
      </c>
      <c r="F12" s="78">
        <f>'[3]2.N_MUC'!$K$59</f>
        <v>0</v>
      </c>
      <c r="G12" s="78">
        <f>'[3]3.B_COC'!$K$59</f>
        <v>0</v>
      </c>
      <c r="H12" s="78">
        <f>'[3]4.T_LONG'!$K$59</f>
        <v>0</v>
      </c>
      <c r="I12" s="78">
        <f>'[3]5.BI_XA'!$K$59</f>
        <v>0</v>
      </c>
      <c r="J12" s="78">
        <f>'[3]6.T_HOA'!$K$59</f>
        <v>0</v>
      </c>
      <c r="K12" s="78">
        <f>'[3]7.T_SON'!$K$59</f>
        <v>0</v>
      </c>
      <c r="L12" s="78">
        <f>'[3]8.M_HUONG'!$K$59</f>
        <v>0</v>
      </c>
      <c r="M12" s="78">
        <f>'[3]9.M_DAN'!$K$59</f>
        <v>0</v>
      </c>
      <c r="N12" s="78">
        <f>'[3]10.M_KHUONG'!$K$59</f>
        <v>0</v>
      </c>
      <c r="O12" s="78">
        <f>'[3]11.P_LUU'!$K$59</f>
        <v>0</v>
      </c>
      <c r="P12" s="78">
        <f>'[3]12.T_THANH'!$K$59</f>
        <v>0</v>
      </c>
      <c r="Q12" s="78">
        <f>'[3]13.Y_THUAN'!$K$59</f>
        <v>0</v>
      </c>
      <c r="R12" s="78">
        <f>'[3]14.BA_XA'!$K$59</f>
        <v>0</v>
      </c>
      <c r="S12" s="78">
        <f>'[3]15.Y_LAM'!$K$59</f>
        <v>0</v>
      </c>
      <c r="T12" s="78">
        <f>'[3]16.Y_PHU'!$K$59</f>
        <v>0</v>
      </c>
      <c r="U12" s="78">
        <f>'[3]17.D_NINH'!$K$59</f>
        <v>0</v>
      </c>
      <c r="V12" s="78">
        <f>'[3]18.H_DUC'!$K$59</f>
        <v>0</v>
      </c>
    </row>
    <row r="13" spans="1:24" ht="28.9" hidden="1" customHeight="1">
      <c r="A13" s="76" t="s">
        <v>1736</v>
      </c>
      <c r="B13" s="77" t="s">
        <v>1737</v>
      </c>
      <c r="C13" s="76" t="s">
        <v>1738</v>
      </c>
      <c r="D13" s="78">
        <f t="shared" si="1"/>
        <v>0</v>
      </c>
      <c r="E13" s="78">
        <f>'[3]1.TT_TYEN'!$L$59</f>
        <v>0</v>
      </c>
      <c r="F13" s="78">
        <f>'[3]2.N_MUC'!$L$59</f>
        <v>0</v>
      </c>
      <c r="G13" s="78">
        <f>'[3]3.B_COC'!$L$59</f>
        <v>0</v>
      </c>
      <c r="H13" s="78">
        <f>'[3]4.T_LONG'!$L$59</f>
        <v>0</v>
      </c>
      <c r="I13" s="78">
        <f>'[3]5.BI_XA'!$L$59</f>
        <v>0</v>
      </c>
      <c r="J13" s="78">
        <f>'[3]6.T_HOA'!$L$59</f>
        <v>0</v>
      </c>
      <c r="K13" s="78">
        <f>'[3]7.T_SON'!$L$59</f>
        <v>0</v>
      </c>
      <c r="L13" s="78">
        <f>'[3]8.M_HUONG'!$L$59</f>
        <v>0</v>
      </c>
      <c r="M13" s="78">
        <f>'[3]9.M_DAN'!$L$59</f>
        <v>0</v>
      </c>
      <c r="N13" s="78">
        <f>'[3]10.M_KHUONG'!$L$59</f>
        <v>0</v>
      </c>
      <c r="O13" s="78">
        <f>'[3]11.P_LUU'!$L$59</f>
        <v>0</v>
      </c>
      <c r="P13" s="78">
        <f>'[3]12.T_THANH'!$L$59</f>
        <v>0</v>
      </c>
      <c r="Q13" s="78">
        <f>'[3]13.Y_THUAN'!$L$59</f>
        <v>0</v>
      </c>
      <c r="R13" s="78">
        <f>'[3]14.BA_XA'!$L$59</f>
        <v>0</v>
      </c>
      <c r="S13" s="78">
        <f>'[3]15.Y_LAM'!$L$59</f>
        <v>0</v>
      </c>
      <c r="T13" s="78">
        <f>'[3]16.Y_PHU'!$L$59</f>
        <v>0</v>
      </c>
      <c r="U13" s="78">
        <f>'[3]17.D_NINH'!$L$59</f>
        <v>0</v>
      </c>
      <c r="V13" s="78">
        <f>'[3]18.H_DUC'!$L$59</f>
        <v>0</v>
      </c>
    </row>
    <row r="14" spans="1:24" ht="28.9" hidden="1" customHeight="1">
      <c r="A14" s="76" t="s">
        <v>1739</v>
      </c>
      <c r="B14" s="77" t="s">
        <v>1740</v>
      </c>
      <c r="C14" s="76" t="s">
        <v>1741</v>
      </c>
      <c r="D14" s="78">
        <f t="shared" si="1"/>
        <v>0</v>
      </c>
      <c r="E14" s="78">
        <f>'[3]1.TT_TYEN'!$M$59</f>
        <v>0</v>
      </c>
      <c r="F14" s="78">
        <f>'[3]2.N_MUC'!$M$59</f>
        <v>0</v>
      </c>
      <c r="G14" s="78">
        <f>'[3]3.B_COC'!$M$59</f>
        <v>0</v>
      </c>
      <c r="H14" s="78">
        <f>'[3]4.T_LONG'!$M$59</f>
        <v>0</v>
      </c>
      <c r="I14" s="78">
        <f>'[3]5.BI_XA'!$M$59</f>
        <v>0</v>
      </c>
      <c r="J14" s="78">
        <f>'[3]6.T_HOA'!$M$59</f>
        <v>0</v>
      </c>
      <c r="K14" s="78">
        <f>'[3]7.T_SON'!$M$59</f>
        <v>0</v>
      </c>
      <c r="L14" s="78">
        <f>'[3]8.M_HUONG'!$M$59</f>
        <v>0</v>
      </c>
      <c r="M14" s="78">
        <f>'[3]9.M_DAN'!$M$59</f>
        <v>0</v>
      </c>
      <c r="N14" s="78">
        <f>'[3]10.M_KHUONG'!$M$59</f>
        <v>0</v>
      </c>
      <c r="O14" s="78">
        <f>'[3]11.P_LUU'!$M$59</f>
        <v>0</v>
      </c>
      <c r="P14" s="78">
        <f>'[3]12.T_THANH'!$M$59</f>
        <v>0</v>
      </c>
      <c r="Q14" s="78">
        <f>'[3]13.Y_THUAN'!$M$59</f>
        <v>0</v>
      </c>
      <c r="R14" s="78">
        <f>'[3]14.BA_XA'!$M$59</f>
        <v>0</v>
      </c>
      <c r="S14" s="78">
        <f>'[3]15.Y_LAM'!$M$59</f>
        <v>0</v>
      </c>
      <c r="T14" s="78">
        <f>'[3]16.Y_PHU'!$M$59</f>
        <v>0</v>
      </c>
      <c r="U14" s="78">
        <f>'[3]17.D_NINH'!$M$59</f>
        <v>0</v>
      </c>
      <c r="V14" s="78">
        <f>'[3]18.H_DUC'!$M$59</f>
        <v>0</v>
      </c>
    </row>
    <row r="15" spans="1:24" ht="28.9" hidden="1" customHeight="1">
      <c r="A15" s="76" t="s">
        <v>1742</v>
      </c>
      <c r="B15" s="77" t="s">
        <v>1743</v>
      </c>
      <c r="C15" s="76" t="s">
        <v>1744</v>
      </c>
      <c r="D15" s="78">
        <f t="shared" si="1"/>
        <v>0</v>
      </c>
      <c r="E15" s="78">
        <f>'[3]1.TT_TYEN'!$N$59</f>
        <v>0</v>
      </c>
      <c r="F15" s="78">
        <f>'[3]2.N_MUC'!$N$59</f>
        <v>0</v>
      </c>
      <c r="G15" s="78">
        <f>'[3]3.B_COC'!$N$59</f>
        <v>0</v>
      </c>
      <c r="H15" s="78">
        <f>'[3]4.T_LONG'!$N$59</f>
        <v>0</v>
      </c>
      <c r="I15" s="78">
        <f>'[3]5.BI_XA'!$N$59</f>
        <v>0</v>
      </c>
      <c r="J15" s="78">
        <f>'[3]6.T_HOA'!$N$59</f>
        <v>0</v>
      </c>
      <c r="K15" s="78">
        <f>'[3]7.T_SON'!$N$59</f>
        <v>0</v>
      </c>
      <c r="L15" s="78">
        <f>'[3]8.M_HUONG'!$N$59</f>
        <v>0</v>
      </c>
      <c r="M15" s="78">
        <f>'[3]9.M_DAN'!$N$59</f>
        <v>0</v>
      </c>
      <c r="N15" s="78">
        <f>'[3]10.M_KHUONG'!$N$59</f>
        <v>0</v>
      </c>
      <c r="O15" s="78">
        <f>'[3]11.P_LUU'!$N$59</f>
        <v>0</v>
      </c>
      <c r="P15" s="78">
        <f>'[3]12.T_THANH'!$N$59</f>
        <v>0</v>
      </c>
      <c r="Q15" s="78">
        <f>'[3]13.Y_THUAN'!$N$59</f>
        <v>0</v>
      </c>
      <c r="R15" s="78">
        <f>'[3]14.BA_XA'!$N$59</f>
        <v>0</v>
      </c>
      <c r="S15" s="78">
        <f>'[3]15.Y_LAM'!$N$59</f>
        <v>0</v>
      </c>
      <c r="T15" s="78">
        <f>'[3]16.Y_PHU'!$N$59</f>
        <v>0</v>
      </c>
      <c r="U15" s="78">
        <f>'[3]17.D_NINH'!$N$59</f>
        <v>0</v>
      </c>
      <c r="V15" s="78">
        <f>'[3]18.H_DUC'!$N$59</f>
        <v>0</v>
      </c>
    </row>
    <row r="16" spans="1:24" ht="28.9" hidden="1" customHeight="1">
      <c r="A16" s="76" t="s">
        <v>1745</v>
      </c>
      <c r="B16" s="77" t="s">
        <v>1746</v>
      </c>
      <c r="C16" s="76" t="s">
        <v>1747</v>
      </c>
      <c r="D16" s="78">
        <f t="shared" si="1"/>
        <v>0</v>
      </c>
      <c r="E16" s="78">
        <f>'[3]1.TT_TYEN'!$O$59</f>
        <v>0</v>
      </c>
      <c r="F16" s="78">
        <f>'[3]2.N_MUC'!$O$59</f>
        <v>0</v>
      </c>
      <c r="G16" s="78">
        <f>'[3]3.B_COC'!$O$59</f>
        <v>0</v>
      </c>
      <c r="H16" s="78">
        <f>'[3]4.T_LONG'!$O$59</f>
        <v>0</v>
      </c>
      <c r="I16" s="78">
        <f>'[3]5.BI_XA'!$O$59</f>
        <v>0</v>
      </c>
      <c r="J16" s="78">
        <f>'[3]6.T_HOA'!$O$59</f>
        <v>0</v>
      </c>
      <c r="K16" s="78">
        <f>'[3]7.T_SON'!$O$59</f>
        <v>0</v>
      </c>
      <c r="L16" s="78">
        <f>'[3]8.M_HUONG'!$O$59</f>
        <v>0</v>
      </c>
      <c r="M16" s="78">
        <f>'[3]9.M_DAN'!$O$59</f>
        <v>0</v>
      </c>
      <c r="N16" s="78">
        <f>'[3]10.M_KHUONG'!$O$59</f>
        <v>0</v>
      </c>
      <c r="O16" s="78">
        <f>'[3]11.P_LUU'!$O$59</f>
        <v>0</v>
      </c>
      <c r="P16" s="78">
        <f>'[3]12.T_THANH'!$O$59</f>
        <v>0</v>
      </c>
      <c r="Q16" s="78">
        <f>'[3]13.Y_THUAN'!$O$59</f>
        <v>0</v>
      </c>
      <c r="R16" s="78">
        <f>'[3]14.BA_XA'!$O$59</f>
        <v>0</v>
      </c>
      <c r="S16" s="78">
        <f>'[3]15.Y_LAM'!$O$59</f>
        <v>0</v>
      </c>
      <c r="T16" s="78">
        <f>'[3]16.Y_PHU'!$O$59</f>
        <v>0</v>
      </c>
      <c r="U16" s="78">
        <f>'[3]17.D_NINH'!$O$59</f>
        <v>0</v>
      </c>
      <c r="V16" s="78">
        <f>'[3]18.H_DUC'!$O$59</f>
        <v>0</v>
      </c>
    </row>
    <row r="17" spans="1:22" s="75" customFormat="1" ht="28.9" hidden="1" customHeight="1">
      <c r="A17" s="76" t="s">
        <v>1748</v>
      </c>
      <c r="B17" s="77" t="s">
        <v>1907</v>
      </c>
      <c r="C17" s="76" t="s">
        <v>1935</v>
      </c>
      <c r="D17" s="78">
        <f t="shared" si="1"/>
        <v>0</v>
      </c>
      <c r="E17" s="78"/>
      <c r="F17" s="78"/>
      <c r="G17" s="78"/>
      <c r="H17" s="78"/>
      <c r="I17" s="78"/>
      <c r="J17" s="78"/>
      <c r="K17" s="78"/>
      <c r="L17" s="78"/>
      <c r="M17" s="78"/>
      <c r="N17" s="78"/>
      <c r="O17" s="78"/>
      <c r="P17" s="78"/>
      <c r="Q17" s="78"/>
      <c r="R17" s="78"/>
      <c r="S17" s="78"/>
      <c r="T17" s="78"/>
      <c r="U17" s="78"/>
      <c r="V17" s="78"/>
    </row>
    <row r="18" spans="1:22" ht="28.9" hidden="1" customHeight="1">
      <c r="A18" s="76" t="s">
        <v>1909</v>
      </c>
      <c r="B18" s="77" t="s">
        <v>1749</v>
      </c>
      <c r="C18" s="76" t="s">
        <v>1750</v>
      </c>
      <c r="D18" s="78">
        <f t="shared" si="1"/>
        <v>0</v>
      </c>
      <c r="E18" s="78">
        <f>'[3]1.TT_TYEN'!$P$59</f>
        <v>0</v>
      </c>
      <c r="F18" s="78">
        <f>'[3]2.N_MUC'!$P$59</f>
        <v>0</v>
      </c>
      <c r="G18" s="78">
        <f>'[3]3.B_COC'!$P$59</f>
        <v>0</v>
      </c>
      <c r="H18" s="78">
        <f>'[3]4.T_LONG'!$P$59</f>
        <v>0</v>
      </c>
      <c r="I18" s="78">
        <f>'[3]5.BI_XA'!$P$59</f>
        <v>0</v>
      </c>
      <c r="J18" s="78">
        <f>'[3]6.T_HOA'!$P$59</f>
        <v>0</v>
      </c>
      <c r="K18" s="78">
        <f>'[3]7.T_SON'!$P$59</f>
        <v>0</v>
      </c>
      <c r="L18" s="78">
        <f>'[3]8.M_HUONG'!$P$59</f>
        <v>0</v>
      </c>
      <c r="M18" s="78">
        <f>'[3]9.M_DAN'!$P$59</f>
        <v>0</v>
      </c>
      <c r="N18" s="78">
        <f>'[3]10.M_KHUONG'!$P$59</f>
        <v>0</v>
      </c>
      <c r="O18" s="78">
        <f>'[3]11.P_LUU'!$P$59</f>
        <v>0</v>
      </c>
      <c r="P18" s="78">
        <f>'[3]12.T_THANH'!$P$59</f>
        <v>0</v>
      </c>
      <c r="Q18" s="78">
        <f>'[3]13.Y_THUAN'!$P$59</f>
        <v>0</v>
      </c>
      <c r="R18" s="78">
        <f>'[3]14.BA_XA'!$P$59</f>
        <v>0</v>
      </c>
      <c r="S18" s="78">
        <f>'[3]15.Y_LAM'!$P$59</f>
        <v>0</v>
      </c>
      <c r="T18" s="78">
        <f>'[3]16.Y_PHU'!$P$59</f>
        <v>0</v>
      </c>
      <c r="U18" s="78">
        <f>'[3]17.D_NINH'!$P$59</f>
        <v>0</v>
      </c>
      <c r="V18" s="78">
        <f>'[3]18.H_DUC'!$P$59</f>
        <v>0</v>
      </c>
    </row>
    <row r="19" spans="1:22" s="83" customFormat="1" ht="38.450000000000003" customHeight="1">
      <c r="A19" s="81">
        <v>2</v>
      </c>
      <c r="B19" s="82" t="s">
        <v>1751</v>
      </c>
      <c r="C19" s="81" t="s">
        <v>1752</v>
      </c>
      <c r="D19" s="56">
        <f t="shared" ref="D19:V19" si="2">SUM(D20:D28,D40:D56)</f>
        <v>49.440000000000005</v>
      </c>
      <c r="E19" s="56">
        <f t="shared" si="2"/>
        <v>0</v>
      </c>
      <c r="F19" s="56">
        <f t="shared" si="2"/>
        <v>0</v>
      </c>
      <c r="G19" s="56">
        <f t="shared" si="2"/>
        <v>0</v>
      </c>
      <c r="H19" s="56">
        <f t="shared" si="2"/>
        <v>0</v>
      </c>
      <c r="I19" s="56">
        <f t="shared" si="2"/>
        <v>0.5</v>
      </c>
      <c r="J19" s="56">
        <f t="shared" si="2"/>
        <v>0</v>
      </c>
      <c r="K19" s="56">
        <f t="shared" si="2"/>
        <v>1.52</v>
      </c>
      <c r="L19" s="56">
        <f t="shared" si="2"/>
        <v>0</v>
      </c>
      <c r="M19" s="56">
        <f t="shared" si="2"/>
        <v>0.21</v>
      </c>
      <c r="N19" s="56">
        <f t="shared" si="2"/>
        <v>0</v>
      </c>
      <c r="O19" s="56">
        <f t="shared" si="2"/>
        <v>0</v>
      </c>
      <c r="P19" s="56">
        <f t="shared" si="2"/>
        <v>24.78</v>
      </c>
      <c r="Q19" s="56">
        <f t="shared" si="2"/>
        <v>0</v>
      </c>
      <c r="R19" s="56">
        <f t="shared" si="2"/>
        <v>0</v>
      </c>
      <c r="S19" s="56">
        <f t="shared" si="2"/>
        <v>0</v>
      </c>
      <c r="T19" s="56">
        <f t="shared" si="2"/>
        <v>22.1</v>
      </c>
      <c r="U19" s="56">
        <f t="shared" si="2"/>
        <v>0</v>
      </c>
      <c r="V19" s="56">
        <f t="shared" si="2"/>
        <v>0.33</v>
      </c>
    </row>
    <row r="20" spans="1:22" ht="28.9" hidden="1" customHeight="1">
      <c r="A20" s="76" t="s">
        <v>1753</v>
      </c>
      <c r="B20" s="77" t="s">
        <v>1754</v>
      </c>
      <c r="C20" s="76" t="s">
        <v>1755</v>
      </c>
      <c r="D20" s="78">
        <f t="shared" ref="D20:D27" si="3">SUM(E20:V20)</f>
        <v>0</v>
      </c>
      <c r="E20" s="78">
        <f>'[3]1.TT_TYEN'!$R$59</f>
        <v>0</v>
      </c>
      <c r="F20" s="78">
        <f>'[3]2.N_MUC'!$R$59</f>
        <v>0</v>
      </c>
      <c r="G20" s="78">
        <f>'[3]3.B_COC'!$R$59</f>
        <v>0</v>
      </c>
      <c r="H20" s="78">
        <f>'[3]4.T_LONG'!$R$59</f>
        <v>0</v>
      </c>
      <c r="I20" s="78">
        <f>'[3]5.BI_XA'!$R$59</f>
        <v>0</v>
      </c>
      <c r="J20" s="78">
        <f>'[3]6.T_HOA'!$R$59</f>
        <v>0</v>
      </c>
      <c r="K20" s="78">
        <f>'[3]7.T_SON'!$R$59</f>
        <v>0</v>
      </c>
      <c r="L20" s="78">
        <f>'[3]8.M_HUONG'!$R$59</f>
        <v>0</v>
      </c>
      <c r="M20" s="78">
        <f>'[3]9.M_DAN'!$R$59</f>
        <v>0</v>
      </c>
      <c r="N20" s="78">
        <f>'[3]10.M_KHUONG'!$R$59</f>
        <v>0</v>
      </c>
      <c r="O20" s="78">
        <f>'[3]11.P_LUU'!$R$59</f>
        <v>0</v>
      </c>
      <c r="P20" s="78">
        <f>'[3]12.T_THANH'!$R$59</f>
        <v>0</v>
      </c>
      <c r="Q20" s="78">
        <f>'[3]13.Y_THUAN'!$R$59</f>
        <v>0</v>
      </c>
      <c r="R20" s="78">
        <f>'[3]14.BA_XA'!$R$59</f>
        <v>0</v>
      </c>
      <c r="S20" s="78">
        <f>'[3]15.Y_LAM'!$R$59</f>
        <v>0</v>
      </c>
      <c r="T20" s="78">
        <f>'[3]16.Y_PHU'!$R$59</f>
        <v>0</v>
      </c>
      <c r="U20" s="78">
        <f>'[3]17.D_NINH'!$R$59</f>
        <v>0</v>
      </c>
      <c r="V20" s="78">
        <f>'[3]18.H_DUC'!$R$59</f>
        <v>0</v>
      </c>
    </row>
    <row r="21" spans="1:22" ht="28.9" hidden="1" customHeight="1">
      <c r="A21" s="76" t="s">
        <v>1756</v>
      </c>
      <c r="B21" s="77" t="s">
        <v>1757</v>
      </c>
      <c r="C21" s="76" t="s">
        <v>1758</v>
      </c>
      <c r="D21" s="78">
        <f t="shared" si="3"/>
        <v>0</v>
      </c>
      <c r="E21" s="78">
        <f>'[3]1.TT_TYEN'!$S$59</f>
        <v>0</v>
      </c>
      <c r="F21" s="78">
        <f>'[3]2.N_MUC'!$S$59</f>
        <v>0</v>
      </c>
      <c r="G21" s="78">
        <f>'[3]3.B_COC'!$S$59</f>
        <v>0</v>
      </c>
      <c r="H21" s="78">
        <f>'[3]4.T_LONG'!$S$59</f>
        <v>0</v>
      </c>
      <c r="I21" s="78">
        <f>'[3]5.BI_XA'!$S$59</f>
        <v>0</v>
      </c>
      <c r="J21" s="78">
        <f>'[3]6.T_HOA'!$S$59</f>
        <v>0</v>
      </c>
      <c r="K21" s="78">
        <f>'[3]7.T_SON'!$S$59</f>
        <v>0</v>
      </c>
      <c r="L21" s="78">
        <f>'[3]8.M_HUONG'!$S$59</f>
        <v>0</v>
      </c>
      <c r="M21" s="78">
        <f>'[3]9.M_DAN'!$S$59</f>
        <v>0</v>
      </c>
      <c r="N21" s="78">
        <f>'[3]10.M_KHUONG'!$S$59</f>
        <v>0</v>
      </c>
      <c r="O21" s="78">
        <f>'[3]11.P_LUU'!$S$59</f>
        <v>0</v>
      </c>
      <c r="P21" s="78">
        <f>'[3]12.T_THANH'!$S$59</f>
        <v>0</v>
      </c>
      <c r="Q21" s="78">
        <f>'[3]13.Y_THUAN'!$S$59</f>
        <v>0</v>
      </c>
      <c r="R21" s="78">
        <f>'[3]14.BA_XA'!$S$59</f>
        <v>0</v>
      </c>
      <c r="S21" s="78">
        <f>'[3]15.Y_LAM'!$S$59</f>
        <v>0</v>
      </c>
      <c r="T21" s="78">
        <f>'[3]16.Y_PHU'!$S$59</f>
        <v>0</v>
      </c>
      <c r="U21" s="78">
        <f>'[3]17.D_NINH'!$S$59</f>
        <v>0</v>
      </c>
      <c r="V21" s="78">
        <f>'[3]18.H_DUC'!$S$59</f>
        <v>0</v>
      </c>
    </row>
    <row r="22" spans="1:22" ht="28.9" hidden="1" customHeight="1">
      <c r="A22" s="76" t="s">
        <v>1759</v>
      </c>
      <c r="B22" s="77" t="s">
        <v>1760</v>
      </c>
      <c r="C22" s="76" t="s">
        <v>1761</v>
      </c>
      <c r="D22" s="78">
        <f t="shared" si="3"/>
        <v>0</v>
      </c>
      <c r="E22" s="78">
        <f>'[3]1.TT_TYEN'!$T$59</f>
        <v>0</v>
      </c>
      <c r="F22" s="78">
        <f>'[3]2.N_MUC'!$T$59</f>
        <v>0</v>
      </c>
      <c r="G22" s="78">
        <f>'[3]3.B_COC'!$T$59</f>
        <v>0</v>
      </c>
      <c r="H22" s="78">
        <f>'[3]4.T_LONG'!$T$59</f>
        <v>0</v>
      </c>
      <c r="I22" s="78">
        <f>'[3]5.BI_XA'!$T$59</f>
        <v>0</v>
      </c>
      <c r="J22" s="78">
        <f>'[3]6.T_HOA'!$T$59</f>
        <v>0</v>
      </c>
      <c r="K22" s="78">
        <f>'[3]7.T_SON'!$T$59</f>
        <v>0</v>
      </c>
      <c r="L22" s="78">
        <f>'[3]8.M_HUONG'!$T$59</f>
        <v>0</v>
      </c>
      <c r="M22" s="78">
        <f>'[3]9.M_DAN'!$T$59</f>
        <v>0</v>
      </c>
      <c r="N22" s="78">
        <f>'[3]10.M_KHUONG'!$T$59</f>
        <v>0</v>
      </c>
      <c r="O22" s="78">
        <f>'[3]11.P_LUU'!$T$59</f>
        <v>0</v>
      </c>
      <c r="P22" s="78">
        <f>'[3]12.T_THANH'!$T$59</f>
        <v>0</v>
      </c>
      <c r="Q22" s="78">
        <f>'[3]13.Y_THUAN'!$T$59</f>
        <v>0</v>
      </c>
      <c r="R22" s="78">
        <f>'[3]14.BA_XA'!$T$59</f>
        <v>0</v>
      </c>
      <c r="S22" s="78">
        <f>'[3]15.Y_LAM'!$T$59</f>
        <v>0</v>
      </c>
      <c r="T22" s="78">
        <f>'[3]16.Y_PHU'!$T$59</f>
        <v>0</v>
      </c>
      <c r="U22" s="78">
        <f>'[3]17.D_NINH'!$T$59</f>
        <v>0</v>
      </c>
      <c r="V22" s="78">
        <f>'[3]18.H_DUC'!$T$59</f>
        <v>0</v>
      </c>
    </row>
    <row r="23" spans="1:22" ht="28.9" hidden="1" customHeight="1">
      <c r="A23" s="76" t="s">
        <v>1762</v>
      </c>
      <c r="B23" s="77" t="s">
        <v>1763</v>
      </c>
      <c r="C23" s="76" t="s">
        <v>1764</v>
      </c>
      <c r="D23" s="78">
        <f t="shared" si="3"/>
        <v>0</v>
      </c>
      <c r="E23" s="78">
        <f>'[3]1.TT_TYEN'!$U$59</f>
        <v>0</v>
      </c>
      <c r="F23" s="78">
        <f>'[3]2.N_MUC'!$U$59</f>
        <v>0</v>
      </c>
      <c r="G23" s="78">
        <f>'[3]3.B_COC'!$U$59</f>
        <v>0</v>
      </c>
      <c r="H23" s="78">
        <f>'[3]4.T_LONG'!$U$59</f>
        <v>0</v>
      </c>
      <c r="I23" s="78">
        <f>'[3]5.BI_XA'!$U$59</f>
        <v>0</v>
      </c>
      <c r="J23" s="78">
        <f>'[3]6.T_HOA'!$U$59</f>
        <v>0</v>
      </c>
      <c r="K23" s="78">
        <f>'[3]7.T_SON'!$U$59</f>
        <v>0</v>
      </c>
      <c r="L23" s="78">
        <f>'[3]8.M_HUONG'!$U$59</f>
        <v>0</v>
      </c>
      <c r="M23" s="78">
        <f>'[3]9.M_DAN'!$U$59</f>
        <v>0</v>
      </c>
      <c r="N23" s="78">
        <f>'[3]10.M_KHUONG'!$U$59</f>
        <v>0</v>
      </c>
      <c r="O23" s="78">
        <f>'[3]11.P_LUU'!$U$59</f>
        <v>0</v>
      </c>
      <c r="P23" s="78">
        <f>'[3]12.T_THANH'!$U$59</f>
        <v>0</v>
      </c>
      <c r="Q23" s="78">
        <f>'[3]13.Y_THUAN'!$U$59</f>
        <v>0</v>
      </c>
      <c r="R23" s="78">
        <f>'[3]14.BA_XA'!$U$59</f>
        <v>0</v>
      </c>
      <c r="S23" s="78">
        <f>'[3]15.Y_LAM'!$U$59</f>
        <v>0</v>
      </c>
      <c r="T23" s="78">
        <f>'[3]16.Y_PHU'!$U$59</f>
        <v>0</v>
      </c>
      <c r="U23" s="78">
        <f>'[3]17.D_NINH'!$U$59</f>
        <v>0</v>
      </c>
      <c r="V23" s="78">
        <f>'[3]18.H_DUC'!$U$59</f>
        <v>0</v>
      </c>
    </row>
    <row r="24" spans="1:22" ht="28.9" hidden="1" customHeight="1">
      <c r="A24" s="76" t="s">
        <v>1765</v>
      </c>
      <c r="B24" s="77" t="s">
        <v>1766</v>
      </c>
      <c r="C24" s="76" t="s">
        <v>1767</v>
      </c>
      <c r="D24" s="78">
        <f t="shared" si="3"/>
        <v>0</v>
      </c>
      <c r="E24" s="78">
        <f>'[3]1.TT_TYEN'!$V$59</f>
        <v>0</v>
      </c>
      <c r="F24" s="78">
        <f>'[3]2.N_MUC'!$V$59</f>
        <v>0</v>
      </c>
      <c r="G24" s="78">
        <f>'[3]3.B_COC'!$V$59</f>
        <v>0</v>
      </c>
      <c r="H24" s="78">
        <f>'[3]4.T_LONG'!$V$59</f>
        <v>0</v>
      </c>
      <c r="I24" s="78">
        <f>'[3]5.BI_XA'!$V$59</f>
        <v>0</v>
      </c>
      <c r="J24" s="78">
        <f>'[3]6.T_HOA'!$V$59</f>
        <v>0</v>
      </c>
      <c r="K24" s="78">
        <f>'[3]7.T_SON'!$V$59</f>
        <v>0</v>
      </c>
      <c r="L24" s="78">
        <f>'[3]8.M_HUONG'!$V$59</f>
        <v>0</v>
      </c>
      <c r="M24" s="78">
        <f>'[3]9.M_DAN'!$V$59</f>
        <v>0</v>
      </c>
      <c r="N24" s="78">
        <f>'[3]10.M_KHUONG'!$V$59</f>
        <v>0</v>
      </c>
      <c r="O24" s="78">
        <f>'[3]11.P_LUU'!$V$59</f>
        <v>0</v>
      </c>
      <c r="P24" s="78">
        <f>'[3]12.T_THANH'!$V$59</f>
        <v>0</v>
      </c>
      <c r="Q24" s="78">
        <f>'[3]13.Y_THUAN'!$V$59</f>
        <v>0</v>
      </c>
      <c r="R24" s="78">
        <f>'[3]14.BA_XA'!$V$59</f>
        <v>0</v>
      </c>
      <c r="S24" s="78">
        <f>'[3]15.Y_LAM'!$V$59</f>
        <v>0</v>
      </c>
      <c r="T24" s="78">
        <f>'[3]16.Y_PHU'!$V$59</f>
        <v>0</v>
      </c>
      <c r="U24" s="78">
        <f>'[3]17.D_NINH'!$V$59</f>
        <v>0</v>
      </c>
      <c r="V24" s="78">
        <f>'[3]18.H_DUC'!$V$59</f>
        <v>0</v>
      </c>
    </row>
    <row r="25" spans="1:22" ht="28.9" customHeight="1">
      <c r="A25" s="76" t="s">
        <v>1753</v>
      </c>
      <c r="B25" s="77" t="s">
        <v>1769</v>
      </c>
      <c r="C25" s="76" t="s">
        <v>1770</v>
      </c>
      <c r="D25" s="74">
        <f t="shared" si="3"/>
        <v>3</v>
      </c>
      <c r="E25" s="78">
        <f>'[3]1.TT_TYEN'!$W$59</f>
        <v>0</v>
      </c>
      <c r="F25" s="78">
        <f>'[3]2.N_MUC'!$W$59</f>
        <v>0</v>
      </c>
      <c r="G25" s="78">
        <f>'[3]3.B_COC'!$W$59</f>
        <v>0</v>
      </c>
      <c r="H25" s="78">
        <f>'[3]4.T_LONG'!$W$59</f>
        <v>0</v>
      </c>
      <c r="I25" s="78">
        <f>'[3]5.BI_XA'!$W$59</f>
        <v>0</v>
      </c>
      <c r="J25" s="78">
        <f>'[3]6.T_HOA'!$W$59</f>
        <v>0</v>
      </c>
      <c r="K25" s="78">
        <f>'[3]7.T_SON'!$W$59</f>
        <v>0</v>
      </c>
      <c r="L25" s="78">
        <f>'[3]8.M_HUONG'!$W$59</f>
        <v>0</v>
      </c>
      <c r="M25" s="78">
        <f>'[3]9.M_DAN'!$W$59</f>
        <v>0</v>
      </c>
      <c r="N25" s="78">
        <f>'[3]10.M_KHUONG'!$W$59</f>
        <v>0</v>
      </c>
      <c r="O25" s="78">
        <f>'[3]11.P_LUU'!$W$59</f>
        <v>0</v>
      </c>
      <c r="P25" s="78">
        <f>'[3]12.T_THANH'!$W$59</f>
        <v>0</v>
      </c>
      <c r="Q25" s="78">
        <f>'[3]13.Y_THUAN'!$W$59</f>
        <v>0</v>
      </c>
      <c r="R25" s="78">
        <f>'[3]14.BA_XA'!$W$59</f>
        <v>0</v>
      </c>
      <c r="S25" s="78">
        <f>'[3]15.Y_LAM'!$W$59</f>
        <v>0</v>
      </c>
      <c r="T25" s="78">
        <f>'[3]16.Y_PHU'!$W$59</f>
        <v>3</v>
      </c>
      <c r="U25" s="78">
        <f>'[3]17.D_NINH'!$W$59</f>
        <v>0</v>
      </c>
      <c r="V25" s="78">
        <f>'[3]18.H_DUC'!$W$59</f>
        <v>0</v>
      </c>
    </row>
    <row r="26" spans="1:22" ht="28.9" customHeight="1">
      <c r="A26" s="76" t="s">
        <v>1756</v>
      </c>
      <c r="B26" s="77" t="s">
        <v>1772</v>
      </c>
      <c r="C26" s="76" t="s">
        <v>1773</v>
      </c>
      <c r="D26" s="74">
        <f t="shared" si="3"/>
        <v>2.52</v>
      </c>
      <c r="E26" s="78">
        <f>'[3]1.TT_TYEN'!$X$59</f>
        <v>0</v>
      </c>
      <c r="F26" s="78">
        <f>'[3]2.N_MUC'!$X$59</f>
        <v>0</v>
      </c>
      <c r="G26" s="78">
        <f>'[3]3.B_COC'!$X$59</f>
        <v>0</v>
      </c>
      <c r="H26" s="78">
        <f>'[3]4.T_LONG'!$X$59</f>
        <v>0</v>
      </c>
      <c r="I26" s="78">
        <f>'[3]5.BI_XA'!$X$59</f>
        <v>0</v>
      </c>
      <c r="J26" s="78">
        <f>'[3]6.T_HOA'!$X$59</f>
        <v>0</v>
      </c>
      <c r="K26" s="78">
        <f>'[2]7.T_SON'!$X$59</f>
        <v>1.52</v>
      </c>
      <c r="L26" s="78">
        <f>'[3]8.M_HUONG'!$X$59</f>
        <v>0</v>
      </c>
      <c r="M26" s="78">
        <f>'[3]9.M_DAN'!$X$59</f>
        <v>0</v>
      </c>
      <c r="N26" s="78">
        <f>'[3]10.M_KHUONG'!$X$59</f>
        <v>0</v>
      </c>
      <c r="O26" s="78">
        <f>'[3]11.P_LUU'!$X$59</f>
        <v>0</v>
      </c>
      <c r="P26" s="78">
        <f>'[3]12.T_THANH'!$X$59</f>
        <v>0</v>
      </c>
      <c r="Q26" s="78">
        <f>'[3]13.Y_THUAN'!$X$59</f>
        <v>0</v>
      </c>
      <c r="R26" s="78">
        <f>'[3]14.BA_XA'!$X$59</f>
        <v>0</v>
      </c>
      <c r="S26" s="78">
        <f>'[3]15.Y_LAM'!$X$59</f>
        <v>0</v>
      </c>
      <c r="T26" s="78">
        <f>'[3]16.Y_PHU'!$X$59</f>
        <v>1</v>
      </c>
      <c r="U26" s="78">
        <f>'[3]17.D_NINH'!$X$59</f>
        <v>0</v>
      </c>
      <c r="V26" s="78">
        <f>'[3]18.H_DUC'!$X$59</f>
        <v>0</v>
      </c>
    </row>
    <row r="27" spans="1:22" ht="28.9" customHeight="1">
      <c r="A27" s="76" t="s">
        <v>1759</v>
      </c>
      <c r="B27" s="77" t="s">
        <v>1775</v>
      </c>
      <c r="C27" s="76" t="s">
        <v>1776</v>
      </c>
      <c r="D27" s="74">
        <f t="shared" si="3"/>
        <v>38.380000000000003</v>
      </c>
      <c r="E27" s="78">
        <f>'[3]1.TT_TYEN'!$Y$59</f>
        <v>0</v>
      </c>
      <c r="F27" s="78">
        <f>'[3]2.N_MUC'!$Y$59</f>
        <v>0</v>
      </c>
      <c r="G27" s="78">
        <f>'[3]3.B_COC'!$Y$59</f>
        <v>0</v>
      </c>
      <c r="H27" s="78">
        <f>'[3]4.T_LONG'!$Y$59</f>
        <v>0</v>
      </c>
      <c r="I27" s="78">
        <f>'[3]5.BI_XA'!$Y$59</f>
        <v>0</v>
      </c>
      <c r="J27" s="78">
        <f>'[3]6.T_HOA'!$Y$59</f>
        <v>0</v>
      </c>
      <c r="K27" s="78">
        <f>'[3]7.T_SON'!$Y$59</f>
        <v>0</v>
      </c>
      <c r="L27" s="78">
        <f>'[3]8.M_HUONG'!$Y$59</f>
        <v>0</v>
      </c>
      <c r="M27" s="78">
        <f>'[3]9.M_DAN'!$Y$59</f>
        <v>0</v>
      </c>
      <c r="N27" s="78">
        <f>'[3]10.M_KHUONG'!$Y$59</f>
        <v>0</v>
      </c>
      <c r="O27" s="78">
        <f>'[3]11.P_LUU'!$Y$59</f>
        <v>0</v>
      </c>
      <c r="P27" s="78">
        <f>'[3]12.T_THANH'!$Y$59</f>
        <v>24.78</v>
      </c>
      <c r="Q27" s="78">
        <f>'[3]13.Y_THUAN'!$Y$59</f>
        <v>0</v>
      </c>
      <c r="R27" s="78">
        <f>'[3]14.BA_XA'!$Y$59</f>
        <v>0</v>
      </c>
      <c r="S27" s="78">
        <f>'[3]15.Y_LAM'!$Y$59</f>
        <v>0</v>
      </c>
      <c r="T27" s="78">
        <f>'[3]16.Y_PHU'!$Y$59</f>
        <v>13.6</v>
      </c>
      <c r="U27" s="78">
        <f>'[3]17.D_NINH'!$Y$59</f>
        <v>0</v>
      </c>
      <c r="V27" s="78">
        <f>'[3]18.H_DUC'!$Y$59</f>
        <v>0</v>
      </c>
    </row>
    <row r="28" spans="1:22" ht="28.9" customHeight="1">
      <c r="A28" s="76" t="s">
        <v>1762</v>
      </c>
      <c r="B28" s="77" t="s">
        <v>1778</v>
      </c>
      <c r="C28" s="76" t="s">
        <v>1779</v>
      </c>
      <c r="D28" s="74">
        <f t="shared" ref="D28:V28" si="4">SUM(D29:D39)</f>
        <v>1.04</v>
      </c>
      <c r="E28" s="78">
        <f t="shared" si="4"/>
        <v>0</v>
      </c>
      <c r="F28" s="78">
        <f t="shared" si="4"/>
        <v>0</v>
      </c>
      <c r="G28" s="78">
        <f t="shared" si="4"/>
        <v>0</v>
      </c>
      <c r="H28" s="78">
        <f t="shared" si="4"/>
        <v>0</v>
      </c>
      <c r="I28" s="78">
        <f t="shared" si="4"/>
        <v>0.5</v>
      </c>
      <c r="J28" s="78">
        <f t="shared" si="4"/>
        <v>0</v>
      </c>
      <c r="K28" s="78">
        <f t="shared" si="4"/>
        <v>0</v>
      </c>
      <c r="L28" s="78">
        <f t="shared" si="4"/>
        <v>0</v>
      </c>
      <c r="M28" s="78">
        <f t="shared" si="4"/>
        <v>0.21</v>
      </c>
      <c r="N28" s="78">
        <f t="shared" si="4"/>
        <v>0</v>
      </c>
      <c r="O28" s="78">
        <f t="shared" si="4"/>
        <v>0</v>
      </c>
      <c r="P28" s="78">
        <f t="shared" si="4"/>
        <v>0</v>
      </c>
      <c r="Q28" s="78">
        <f t="shared" si="4"/>
        <v>0</v>
      </c>
      <c r="R28" s="78">
        <f t="shared" si="4"/>
        <v>0</v>
      </c>
      <c r="S28" s="78">
        <f t="shared" si="4"/>
        <v>0</v>
      </c>
      <c r="T28" s="78">
        <f t="shared" si="4"/>
        <v>0</v>
      </c>
      <c r="U28" s="78">
        <f t="shared" si="4"/>
        <v>0</v>
      </c>
      <c r="V28" s="78">
        <f t="shared" si="4"/>
        <v>0.33</v>
      </c>
    </row>
    <row r="29" spans="1:22" s="86" customFormat="1" ht="28.9" customHeight="1">
      <c r="A29" s="80" t="s">
        <v>751</v>
      </c>
      <c r="B29" s="79" t="s">
        <v>1781</v>
      </c>
      <c r="C29" s="80" t="s">
        <v>1782</v>
      </c>
      <c r="D29" s="223">
        <f t="shared" ref="D29:D56" si="5">SUM(E29:V29)</f>
        <v>0.54</v>
      </c>
      <c r="E29" s="85">
        <f>'[3]1.TT_TYEN'!$AA$59</f>
        <v>0</v>
      </c>
      <c r="F29" s="85">
        <f>'[3]2.N_MUC'!$AA$59</f>
        <v>0</v>
      </c>
      <c r="G29" s="85">
        <f>'[3]3.B_COC'!$AA$59</f>
        <v>0</v>
      </c>
      <c r="H29" s="85">
        <f>'[3]4.T_LONG'!$AA$59</f>
        <v>0</v>
      </c>
      <c r="I29" s="85">
        <f>'[3]5.BI_XA'!$AA$59</f>
        <v>0</v>
      </c>
      <c r="J29" s="85">
        <f>'[3]6.T_HOA'!$AA$59</f>
        <v>0</v>
      </c>
      <c r="K29" s="85">
        <f>'[3]7.T_SON'!$AA$59</f>
        <v>0</v>
      </c>
      <c r="L29" s="85">
        <f>'[3]8.M_HUONG'!$AA$59</f>
        <v>0</v>
      </c>
      <c r="M29" s="85">
        <f>'[3]9.M_DAN'!$AA$59</f>
        <v>0.21</v>
      </c>
      <c r="N29" s="85">
        <f>'[3]10.M_KHUONG'!$AA$59</f>
        <v>0</v>
      </c>
      <c r="O29" s="85">
        <f>'[3]11.P_LUU'!$AA$59</f>
        <v>0</v>
      </c>
      <c r="P29" s="85">
        <f>'[3]12.T_THANH'!$AA$59</f>
        <v>0</v>
      </c>
      <c r="Q29" s="85">
        <f>'[3]13.Y_THUAN'!$AA$59</f>
        <v>0</v>
      </c>
      <c r="R29" s="85">
        <f>'[3]14.BA_XA'!$AA$59</f>
        <v>0</v>
      </c>
      <c r="S29" s="85">
        <f>'[3]15.Y_LAM'!$AA$59</f>
        <v>0</v>
      </c>
      <c r="T29" s="85">
        <f>'[3]16.Y_PHU'!$AA$59</f>
        <v>0</v>
      </c>
      <c r="U29" s="85">
        <f>'[3]17.D_NINH'!$AA$59</f>
        <v>0</v>
      </c>
      <c r="V29" s="85">
        <f>'[3]18.H_DUC'!$AA$59</f>
        <v>0.33</v>
      </c>
    </row>
    <row r="30" spans="1:22" s="86" customFormat="1" ht="28.9" customHeight="1">
      <c r="A30" s="80" t="s">
        <v>751</v>
      </c>
      <c r="B30" s="79" t="s">
        <v>1784</v>
      </c>
      <c r="C30" s="80" t="s">
        <v>1785</v>
      </c>
      <c r="D30" s="223">
        <f t="shared" si="5"/>
        <v>0.5</v>
      </c>
      <c r="E30" s="85">
        <f>'[3]1.TT_TYEN'!$AB$59</f>
        <v>0</v>
      </c>
      <c r="F30" s="85">
        <f>'[3]2.N_MUC'!$AB$59</f>
        <v>0</v>
      </c>
      <c r="G30" s="85">
        <f>'[3]3.B_COC'!$AB$59</f>
        <v>0</v>
      </c>
      <c r="H30" s="85">
        <f>'[3]4.T_LONG'!$AB$59</f>
        <v>0</v>
      </c>
      <c r="I30" s="85">
        <f>'[3]5.BI_XA'!$AB$59</f>
        <v>0.5</v>
      </c>
      <c r="J30" s="85">
        <f>'[3]6.T_HOA'!$AB$59</f>
        <v>0</v>
      </c>
      <c r="K30" s="85">
        <f>'[3]7.T_SON'!$AB$59</f>
        <v>0</v>
      </c>
      <c r="L30" s="85">
        <f>'[3]8.M_HUONG'!$AB$59</f>
        <v>0</v>
      </c>
      <c r="M30" s="85">
        <f>'[3]9.M_DAN'!$AB$59</f>
        <v>0</v>
      </c>
      <c r="N30" s="85">
        <f>'[3]10.M_KHUONG'!$AB$59</f>
        <v>0</v>
      </c>
      <c r="O30" s="85">
        <f>'[3]11.P_LUU'!$AB$59</f>
        <v>0</v>
      </c>
      <c r="P30" s="85">
        <f>'[3]12.T_THANH'!$AB$59</f>
        <v>0</v>
      </c>
      <c r="Q30" s="85">
        <f>'[3]13.Y_THUAN'!$AB$59</f>
        <v>0</v>
      </c>
      <c r="R30" s="85">
        <f>'[3]14.BA_XA'!$AB$59</f>
        <v>0</v>
      </c>
      <c r="S30" s="85">
        <f>'[3]15.Y_LAM'!$AB$59</f>
        <v>0</v>
      </c>
      <c r="T30" s="85">
        <f>'[3]16.Y_PHU'!$AB$59</f>
        <v>0</v>
      </c>
      <c r="U30" s="85">
        <f>'[3]17.D_NINH'!$AB$59</f>
        <v>0</v>
      </c>
      <c r="V30" s="85">
        <f>'[3]18.H_DUC'!$AB$59</f>
        <v>0</v>
      </c>
    </row>
    <row r="31" spans="1:22" s="86" customFormat="1" ht="28.9" hidden="1" customHeight="1">
      <c r="A31" s="84" t="s">
        <v>1786</v>
      </c>
      <c r="B31" s="79" t="s">
        <v>1787</v>
      </c>
      <c r="C31" s="80" t="s">
        <v>1788</v>
      </c>
      <c r="D31" s="223">
        <f t="shared" si="5"/>
        <v>0</v>
      </c>
      <c r="E31" s="85">
        <f>'[3]1.TT_TYEN'!$AC$59</f>
        <v>0</v>
      </c>
      <c r="F31" s="85">
        <f>'[3]2.N_MUC'!$AC$59</f>
        <v>0</v>
      </c>
      <c r="G31" s="85">
        <f>'[3]3.B_COC'!$AC$59</f>
        <v>0</v>
      </c>
      <c r="H31" s="85">
        <f>'[3]4.T_LONG'!$AC$59</f>
        <v>0</v>
      </c>
      <c r="I31" s="85">
        <f>'[3]5.BI_XA'!$AC$59</f>
        <v>0</v>
      </c>
      <c r="J31" s="85">
        <f>'[3]6.T_HOA'!$AC$59</f>
        <v>0</v>
      </c>
      <c r="K31" s="85">
        <f>'[3]7.T_SON'!$AC$59</f>
        <v>0</v>
      </c>
      <c r="L31" s="85">
        <f>'[3]8.M_HUONG'!$AC$59</f>
        <v>0</v>
      </c>
      <c r="M31" s="85">
        <f>'[3]9.M_DAN'!$AC$59</f>
        <v>0</v>
      </c>
      <c r="N31" s="85">
        <f>'[3]10.M_KHUONG'!$AC$59</f>
        <v>0</v>
      </c>
      <c r="O31" s="85">
        <f>'[3]11.P_LUU'!$AC$59</f>
        <v>0</v>
      </c>
      <c r="P31" s="85">
        <f>'[3]12.T_THANH'!$AC$59</f>
        <v>0</v>
      </c>
      <c r="Q31" s="85">
        <f>'[3]13.Y_THUAN'!$AC$59</f>
        <v>0</v>
      </c>
      <c r="R31" s="85">
        <f>'[3]14.BA_XA'!$AC$59</f>
        <v>0</v>
      </c>
      <c r="S31" s="85">
        <f>'[3]15.Y_LAM'!$AC$59</f>
        <v>0</v>
      </c>
      <c r="T31" s="85">
        <f>'[3]16.Y_PHU'!$AC$59</f>
        <v>0</v>
      </c>
      <c r="U31" s="85">
        <f>'[3]17.D_NINH'!$AC$59</f>
        <v>0</v>
      </c>
      <c r="V31" s="85">
        <f>'[3]18.H_DUC'!$AC$59</f>
        <v>0</v>
      </c>
    </row>
    <row r="32" spans="1:22" s="86" customFormat="1" ht="28.9" hidden="1" customHeight="1">
      <c r="A32" s="84" t="s">
        <v>1789</v>
      </c>
      <c r="B32" s="79" t="s">
        <v>1790</v>
      </c>
      <c r="C32" s="80" t="s">
        <v>1791</v>
      </c>
      <c r="D32" s="223">
        <f t="shared" si="5"/>
        <v>0</v>
      </c>
      <c r="E32" s="85">
        <f>'[3]1.TT_TYEN'!$AD$59</f>
        <v>0</v>
      </c>
      <c r="F32" s="85">
        <f>'[3]2.N_MUC'!$AD$59</f>
        <v>0</v>
      </c>
      <c r="G32" s="85">
        <f>'[3]3.B_COC'!$AD$59</f>
        <v>0</v>
      </c>
      <c r="H32" s="85">
        <f>'[3]4.T_LONG'!$AD$59</f>
        <v>0</v>
      </c>
      <c r="I32" s="85">
        <f>'[3]5.BI_XA'!$AD$59</f>
        <v>0</v>
      </c>
      <c r="J32" s="85">
        <f>'[3]6.T_HOA'!$AD$59</f>
        <v>0</v>
      </c>
      <c r="K32" s="85">
        <f>'[3]7.T_SON'!$AD$59</f>
        <v>0</v>
      </c>
      <c r="L32" s="85">
        <f>'[3]8.M_HUONG'!$AD$59</f>
        <v>0</v>
      </c>
      <c r="M32" s="85">
        <f>'[3]9.M_DAN'!$AD$59</f>
        <v>0</v>
      </c>
      <c r="N32" s="85">
        <f>'[3]10.M_KHUONG'!$AD$59</f>
        <v>0</v>
      </c>
      <c r="O32" s="85">
        <f>'[3]11.P_LUU'!$AD$59</f>
        <v>0</v>
      </c>
      <c r="P32" s="85">
        <f>'[3]12.T_THANH'!$AD$59</f>
        <v>0</v>
      </c>
      <c r="Q32" s="85">
        <f>'[3]13.Y_THUAN'!$AD$59</f>
        <v>0</v>
      </c>
      <c r="R32" s="85">
        <f>'[3]14.BA_XA'!$AD$59</f>
        <v>0</v>
      </c>
      <c r="S32" s="85">
        <f>'[3]15.Y_LAM'!$AD$59</f>
        <v>0</v>
      </c>
      <c r="T32" s="85">
        <f>'[3]16.Y_PHU'!$AD$59</f>
        <v>0</v>
      </c>
      <c r="U32" s="85">
        <f>'[3]17.D_NINH'!$AD$59</f>
        <v>0</v>
      </c>
      <c r="V32" s="85">
        <f>'[3]18.H_DUC'!$AD$59</f>
        <v>0</v>
      </c>
    </row>
    <row r="33" spans="1:22" s="86" customFormat="1" ht="28.9" hidden="1" customHeight="1">
      <c r="A33" s="84" t="s">
        <v>1792</v>
      </c>
      <c r="B33" s="79" t="s">
        <v>1793</v>
      </c>
      <c r="C33" s="80" t="s">
        <v>1794</v>
      </c>
      <c r="D33" s="223">
        <f t="shared" si="5"/>
        <v>0</v>
      </c>
      <c r="E33" s="85">
        <f>'[3]1.TT_TYEN'!$AE$59</f>
        <v>0</v>
      </c>
      <c r="F33" s="85">
        <f>'[3]2.N_MUC'!$AE$59</f>
        <v>0</v>
      </c>
      <c r="G33" s="85">
        <f>'[3]3.B_COC'!$AE$59</f>
        <v>0</v>
      </c>
      <c r="H33" s="85">
        <f>'[3]4.T_LONG'!$AE$59</f>
        <v>0</v>
      </c>
      <c r="I33" s="85">
        <f>'[3]5.BI_XA'!$AE$59</f>
        <v>0</v>
      </c>
      <c r="J33" s="85">
        <f>'[3]6.T_HOA'!$AE$59</f>
        <v>0</v>
      </c>
      <c r="K33" s="85">
        <f>'[3]7.T_SON'!$AE$59</f>
        <v>0</v>
      </c>
      <c r="L33" s="85">
        <f>'[3]8.M_HUONG'!$AE$59</f>
        <v>0</v>
      </c>
      <c r="M33" s="85">
        <f>'[3]9.M_DAN'!$AE$59</f>
        <v>0</v>
      </c>
      <c r="N33" s="85">
        <f>'[3]10.M_KHUONG'!$AE$59</f>
        <v>0</v>
      </c>
      <c r="O33" s="85">
        <f>'[3]11.P_LUU'!$AE$59</f>
        <v>0</v>
      </c>
      <c r="P33" s="85">
        <f>'[3]12.T_THANH'!$AE$59</f>
        <v>0</v>
      </c>
      <c r="Q33" s="85">
        <f>'[3]13.Y_THUAN'!$AE$59</f>
        <v>0</v>
      </c>
      <c r="R33" s="85">
        <f>'[3]14.BA_XA'!$AE$59</f>
        <v>0</v>
      </c>
      <c r="S33" s="85">
        <f>'[3]15.Y_LAM'!$AE$59</f>
        <v>0</v>
      </c>
      <c r="T33" s="85">
        <f>'[3]16.Y_PHU'!$AE$59</f>
        <v>0</v>
      </c>
      <c r="U33" s="85">
        <f>'[3]17.D_NINH'!$AE$59</f>
        <v>0</v>
      </c>
      <c r="V33" s="85">
        <f>'[3]18.H_DUC'!$AE$59</f>
        <v>0</v>
      </c>
    </row>
    <row r="34" spans="1:22" s="86" customFormat="1" ht="28.9" hidden="1" customHeight="1">
      <c r="A34" s="84" t="s">
        <v>1795</v>
      </c>
      <c r="B34" s="79" t="s">
        <v>1796</v>
      </c>
      <c r="C34" s="80" t="s">
        <v>1797</v>
      </c>
      <c r="D34" s="223">
        <f t="shared" si="5"/>
        <v>0</v>
      </c>
      <c r="E34" s="85">
        <f>'[3]1.TT_TYEN'!$AF$59</f>
        <v>0</v>
      </c>
      <c r="F34" s="85">
        <f>'[3]2.N_MUC'!$AF$59</f>
        <v>0</v>
      </c>
      <c r="G34" s="85">
        <f>'[3]3.B_COC'!$AF$59</f>
        <v>0</v>
      </c>
      <c r="H34" s="85">
        <f>'[3]4.T_LONG'!$AF$59</f>
        <v>0</v>
      </c>
      <c r="I34" s="85">
        <f>'[3]5.BI_XA'!$AF$59</f>
        <v>0</v>
      </c>
      <c r="J34" s="85">
        <f>'[3]6.T_HOA'!$AF$59</f>
        <v>0</v>
      </c>
      <c r="K34" s="85">
        <f>'[3]7.T_SON'!$AF$59</f>
        <v>0</v>
      </c>
      <c r="L34" s="85">
        <f>'[3]8.M_HUONG'!$AF$59</f>
        <v>0</v>
      </c>
      <c r="M34" s="85">
        <f>'[3]9.M_DAN'!$AF$59</f>
        <v>0</v>
      </c>
      <c r="N34" s="85">
        <f>'[3]10.M_KHUONG'!$AF$59</f>
        <v>0</v>
      </c>
      <c r="O34" s="85">
        <f>'[3]11.P_LUU'!$AF$59</f>
        <v>0</v>
      </c>
      <c r="P34" s="85">
        <f>'[3]12.T_THANH'!$AF$59</f>
        <v>0</v>
      </c>
      <c r="Q34" s="85">
        <f>'[3]13.Y_THUAN'!$AF$59</f>
        <v>0</v>
      </c>
      <c r="R34" s="85">
        <f>'[3]14.BA_XA'!$AF$59</f>
        <v>0</v>
      </c>
      <c r="S34" s="85">
        <f>'[3]15.Y_LAM'!$AF$59</f>
        <v>0</v>
      </c>
      <c r="T34" s="85">
        <f>'[3]16.Y_PHU'!$AF$59</f>
        <v>0</v>
      </c>
      <c r="U34" s="85">
        <f>'[3]17.D_NINH'!$AF$59</f>
        <v>0</v>
      </c>
      <c r="V34" s="85">
        <f>'[3]18.H_DUC'!$AF$59</f>
        <v>0</v>
      </c>
    </row>
    <row r="35" spans="1:22" s="86" customFormat="1" ht="28.9" hidden="1" customHeight="1">
      <c r="A35" s="84" t="s">
        <v>1798</v>
      </c>
      <c r="B35" s="79" t="s">
        <v>1799</v>
      </c>
      <c r="C35" s="80" t="s">
        <v>1800</v>
      </c>
      <c r="D35" s="223">
        <f t="shared" si="5"/>
        <v>0</v>
      </c>
      <c r="E35" s="85">
        <f>'[3]1.TT_TYEN'!$AG$59</f>
        <v>0</v>
      </c>
      <c r="F35" s="85">
        <f>'[3]2.N_MUC'!$AG$59</f>
        <v>0</v>
      </c>
      <c r="G35" s="85">
        <f>'[3]3.B_COC'!$AG$59</f>
        <v>0</v>
      </c>
      <c r="H35" s="85">
        <f>'[3]4.T_LONG'!$AG$59</f>
        <v>0</v>
      </c>
      <c r="I35" s="85">
        <f>'[3]5.BI_XA'!$AG$59</f>
        <v>0</v>
      </c>
      <c r="J35" s="85">
        <f>'[3]6.T_HOA'!$AG$59</f>
        <v>0</v>
      </c>
      <c r="K35" s="85">
        <f>'[3]7.T_SON'!$AG$59</f>
        <v>0</v>
      </c>
      <c r="L35" s="85">
        <f>'[3]8.M_HUONG'!$AG$59</f>
        <v>0</v>
      </c>
      <c r="M35" s="85">
        <f>'[3]9.M_DAN'!$AG$59</f>
        <v>0</v>
      </c>
      <c r="N35" s="85">
        <f>'[3]10.M_KHUONG'!$AG$59</f>
        <v>0</v>
      </c>
      <c r="O35" s="85">
        <f>'[3]11.P_LUU'!$AG$59</f>
        <v>0</v>
      </c>
      <c r="P35" s="85">
        <f>'[3]12.T_THANH'!$AG$59</f>
        <v>0</v>
      </c>
      <c r="Q35" s="85">
        <f>'[3]13.Y_THUAN'!$AG$59</f>
        <v>0</v>
      </c>
      <c r="R35" s="85">
        <f>'[3]14.BA_XA'!$AG$59</f>
        <v>0</v>
      </c>
      <c r="S35" s="85">
        <f>'[3]15.Y_LAM'!$AG$59</f>
        <v>0</v>
      </c>
      <c r="T35" s="85">
        <f>'[3]16.Y_PHU'!$AG$59</f>
        <v>0</v>
      </c>
      <c r="U35" s="85">
        <f>'[3]17.D_NINH'!$AG$59</f>
        <v>0</v>
      </c>
      <c r="V35" s="85">
        <f>'[3]18.H_DUC'!$AG$59</f>
        <v>0</v>
      </c>
    </row>
    <row r="36" spans="1:22" s="86" customFormat="1" ht="28.9" hidden="1" customHeight="1">
      <c r="A36" s="84" t="s">
        <v>1801</v>
      </c>
      <c r="B36" s="79" t="s">
        <v>1802</v>
      </c>
      <c r="C36" s="80" t="s">
        <v>1803</v>
      </c>
      <c r="D36" s="223">
        <f t="shared" si="5"/>
        <v>0</v>
      </c>
      <c r="E36" s="85">
        <f>'[3]1.TT_TYEN'!$AH$59</f>
        <v>0</v>
      </c>
      <c r="F36" s="85">
        <f>'[3]2.N_MUC'!$AH$59</f>
        <v>0</v>
      </c>
      <c r="G36" s="85">
        <f>'[3]3.B_COC'!$AH$59</f>
        <v>0</v>
      </c>
      <c r="H36" s="85">
        <f>'[3]4.T_LONG'!$AH$59</f>
        <v>0</v>
      </c>
      <c r="I36" s="85">
        <f>'[3]5.BI_XA'!$AH$59</f>
        <v>0</v>
      </c>
      <c r="J36" s="85">
        <f>'[3]6.T_HOA'!$AH$59</f>
        <v>0</v>
      </c>
      <c r="K36" s="85">
        <f>'[3]7.T_SON'!$AH$59</f>
        <v>0</v>
      </c>
      <c r="L36" s="85">
        <f>'[3]8.M_HUONG'!$AH$59</f>
        <v>0</v>
      </c>
      <c r="M36" s="85">
        <f>'[3]9.M_DAN'!$AH$59</f>
        <v>0</v>
      </c>
      <c r="N36" s="85">
        <f>'[3]10.M_KHUONG'!$AH$59</f>
        <v>0</v>
      </c>
      <c r="O36" s="85">
        <f>'[3]11.P_LUU'!$AH$59</f>
        <v>0</v>
      </c>
      <c r="P36" s="85">
        <f>'[3]12.T_THANH'!$AH$59</f>
        <v>0</v>
      </c>
      <c r="Q36" s="85">
        <f>'[3]13.Y_THUAN'!$AH$59</f>
        <v>0</v>
      </c>
      <c r="R36" s="85">
        <f>'[3]14.BA_XA'!$AH$59</f>
        <v>0</v>
      </c>
      <c r="S36" s="85">
        <f>'[3]15.Y_LAM'!$AH$59</f>
        <v>0</v>
      </c>
      <c r="T36" s="85">
        <f>'[3]16.Y_PHU'!$AH$59</f>
        <v>0</v>
      </c>
      <c r="U36" s="85">
        <f>'[3]17.D_NINH'!$AH$59</f>
        <v>0</v>
      </c>
      <c r="V36" s="85">
        <f>'[3]18.H_DUC'!$AH$59</f>
        <v>0</v>
      </c>
    </row>
    <row r="37" spans="1:22" s="86" customFormat="1" ht="28.9" hidden="1" customHeight="1">
      <c r="A37" s="84" t="s">
        <v>1804</v>
      </c>
      <c r="B37" s="79" t="s">
        <v>1805</v>
      </c>
      <c r="C37" s="80" t="s">
        <v>1806</v>
      </c>
      <c r="D37" s="223">
        <f t="shared" si="5"/>
        <v>0</v>
      </c>
      <c r="E37" s="85">
        <f>'[3]1.TT_TYEN'!$AI$59</f>
        <v>0</v>
      </c>
      <c r="F37" s="85">
        <f>'[3]2.N_MUC'!$AI$59</f>
        <v>0</v>
      </c>
      <c r="G37" s="85">
        <f>'[3]3.B_COC'!$AI$59</f>
        <v>0</v>
      </c>
      <c r="H37" s="85">
        <f>'[3]4.T_LONG'!$AI$59</f>
        <v>0</v>
      </c>
      <c r="I37" s="85">
        <f>'[3]5.BI_XA'!$AI$59</f>
        <v>0</v>
      </c>
      <c r="J37" s="85">
        <f>'[3]6.T_HOA'!$AI$59</f>
        <v>0</v>
      </c>
      <c r="K37" s="85">
        <f>'[3]7.T_SON'!$AI$59</f>
        <v>0</v>
      </c>
      <c r="L37" s="85">
        <f>'[3]8.M_HUONG'!$AI$59</f>
        <v>0</v>
      </c>
      <c r="M37" s="85">
        <f>'[3]9.M_DAN'!$AI$59</f>
        <v>0</v>
      </c>
      <c r="N37" s="85">
        <f>'[3]10.M_KHUONG'!$AI$59</f>
        <v>0</v>
      </c>
      <c r="O37" s="85">
        <f>'[3]11.P_LUU'!$AI$59</f>
        <v>0</v>
      </c>
      <c r="P37" s="85">
        <f>'[3]12.T_THANH'!$AI$59</f>
        <v>0</v>
      </c>
      <c r="Q37" s="85">
        <f>'[3]13.Y_THUAN'!$AI$59</f>
        <v>0</v>
      </c>
      <c r="R37" s="85">
        <f>'[3]14.BA_XA'!$AI$59</f>
        <v>0</v>
      </c>
      <c r="S37" s="85">
        <f>'[3]15.Y_LAM'!$AI$59</f>
        <v>0</v>
      </c>
      <c r="T37" s="85">
        <f>'[3]16.Y_PHU'!$AI$59</f>
        <v>0</v>
      </c>
      <c r="U37" s="85">
        <f>'[3]17.D_NINH'!$AI$59</f>
        <v>0</v>
      </c>
      <c r="V37" s="85">
        <f>'[3]18.H_DUC'!$AI$59</f>
        <v>0</v>
      </c>
    </row>
    <row r="38" spans="1:22" s="86" customFormat="1" ht="28.9" hidden="1" customHeight="1">
      <c r="A38" s="84" t="s">
        <v>1807</v>
      </c>
      <c r="B38" s="79" t="s">
        <v>1808</v>
      </c>
      <c r="C38" s="80" t="s">
        <v>1809</v>
      </c>
      <c r="D38" s="223">
        <f t="shared" si="5"/>
        <v>0</v>
      </c>
      <c r="E38" s="85">
        <f>'[3]1.TT_TYEN'!$AJ$59</f>
        <v>0</v>
      </c>
      <c r="F38" s="85">
        <f>'[3]2.N_MUC'!$AJ$59</f>
        <v>0</v>
      </c>
      <c r="G38" s="85">
        <f>'[3]3.B_COC'!$AJ$59</f>
        <v>0</v>
      </c>
      <c r="H38" s="85">
        <f>'[3]4.T_LONG'!$AJ$59</f>
        <v>0</v>
      </c>
      <c r="I38" s="85">
        <f>'[3]5.BI_XA'!$AJ$59</f>
        <v>0</v>
      </c>
      <c r="J38" s="85">
        <f>'[3]6.T_HOA'!$AJ$59</f>
        <v>0</v>
      </c>
      <c r="K38" s="85">
        <f>'[3]7.T_SON'!$AJ$59</f>
        <v>0</v>
      </c>
      <c r="L38" s="85">
        <f>'[3]8.M_HUONG'!$AJ$59</f>
        <v>0</v>
      </c>
      <c r="M38" s="85">
        <f>'[3]9.M_DAN'!$AJ$59</f>
        <v>0</v>
      </c>
      <c r="N38" s="85">
        <f>'[3]10.M_KHUONG'!$AJ$59</f>
        <v>0</v>
      </c>
      <c r="O38" s="85">
        <f>'[3]11.P_LUU'!$AJ$59</f>
        <v>0</v>
      </c>
      <c r="P38" s="85">
        <f>'[3]12.T_THANH'!$AJ$59</f>
        <v>0</v>
      </c>
      <c r="Q38" s="85">
        <f>'[3]13.Y_THUAN'!$AJ$59</f>
        <v>0</v>
      </c>
      <c r="R38" s="85">
        <f>'[3]14.BA_XA'!$AJ$59</f>
        <v>0</v>
      </c>
      <c r="S38" s="85">
        <f>'[3]15.Y_LAM'!$AJ$59</f>
        <v>0</v>
      </c>
      <c r="T38" s="85">
        <f>'[3]16.Y_PHU'!$AJ$59</f>
        <v>0</v>
      </c>
      <c r="U38" s="85">
        <f>'[3]17.D_NINH'!$AJ$59</f>
        <v>0</v>
      </c>
      <c r="V38" s="85">
        <f>'[3]18.H_DUC'!$AJ$59</f>
        <v>0</v>
      </c>
    </row>
    <row r="39" spans="1:22" s="86" customFormat="1" ht="28.9" hidden="1" customHeight="1">
      <c r="A39" s="84" t="s">
        <v>1810</v>
      </c>
      <c r="B39" s="79" t="s">
        <v>1811</v>
      </c>
      <c r="C39" s="80" t="s">
        <v>1812</v>
      </c>
      <c r="D39" s="223">
        <f t="shared" si="5"/>
        <v>0</v>
      </c>
      <c r="E39" s="85">
        <f>'[3]1.TT_TYEN'!$AK$59</f>
        <v>0</v>
      </c>
      <c r="F39" s="85">
        <f>'[3]2.N_MUC'!$AK$59</f>
        <v>0</v>
      </c>
      <c r="G39" s="85">
        <f>'[3]3.B_COC'!$AK$59</f>
        <v>0</v>
      </c>
      <c r="H39" s="85">
        <f>'[3]4.T_LONG'!$AK$59</f>
        <v>0</v>
      </c>
      <c r="I39" s="85">
        <f>'[3]5.BI_XA'!$AK$59</f>
        <v>0</v>
      </c>
      <c r="J39" s="85">
        <f>'[3]6.T_HOA'!$AK$59</f>
        <v>0</v>
      </c>
      <c r="K39" s="85">
        <f>'[3]7.T_SON'!$AK$59</f>
        <v>0</v>
      </c>
      <c r="L39" s="85">
        <f>'[3]8.M_HUONG'!$AK$59</f>
        <v>0</v>
      </c>
      <c r="M39" s="85">
        <f>'[3]9.M_DAN'!$AK$59</f>
        <v>0</v>
      </c>
      <c r="N39" s="85">
        <f>'[3]10.M_KHUONG'!$AK$59</f>
        <v>0</v>
      </c>
      <c r="O39" s="85">
        <f>'[3]11.P_LUU'!$AK$59</f>
        <v>0</v>
      </c>
      <c r="P39" s="85">
        <f>'[3]12.T_THANH'!$AK$59</f>
        <v>0</v>
      </c>
      <c r="Q39" s="85">
        <f>'[3]13.Y_THUAN'!$AK$59</f>
        <v>0</v>
      </c>
      <c r="R39" s="85">
        <f>'[3]14.BA_XA'!$AK$59</f>
        <v>0</v>
      </c>
      <c r="S39" s="85">
        <f>'[3]15.Y_LAM'!$AK$59</f>
        <v>0</v>
      </c>
      <c r="T39" s="85">
        <f>'[3]16.Y_PHU'!$AK$59</f>
        <v>0</v>
      </c>
      <c r="U39" s="85">
        <f>'[3]17.D_NINH'!$AK$59</f>
        <v>0</v>
      </c>
      <c r="V39" s="85">
        <f>'[3]18.H_DUC'!$AK$59</f>
        <v>0</v>
      </c>
    </row>
    <row r="40" spans="1:22" ht="28.9" customHeight="1">
      <c r="A40" s="76" t="s">
        <v>1765</v>
      </c>
      <c r="B40" s="77" t="s">
        <v>1936</v>
      </c>
      <c r="C40" s="76" t="s">
        <v>1815</v>
      </c>
      <c r="D40" s="74">
        <f t="shared" si="5"/>
        <v>4.5</v>
      </c>
      <c r="E40" s="78">
        <f>'[3]1.TT_TYEN'!$AL$59</f>
        <v>0</v>
      </c>
      <c r="F40" s="78">
        <f>'[3]2.N_MUC'!$AL$59</f>
        <v>0</v>
      </c>
      <c r="G40" s="78">
        <f>'[3]3.B_COC'!$AL$59</f>
        <v>0</v>
      </c>
      <c r="H40" s="78">
        <f>'[3]4.T_LONG'!$AL$59</f>
        <v>0</v>
      </c>
      <c r="I40" s="78">
        <f>'[3]5.BI_XA'!$AL$59</f>
        <v>0</v>
      </c>
      <c r="J40" s="78">
        <f>'[3]6.T_HOA'!$AL$59</f>
        <v>0</v>
      </c>
      <c r="K40" s="78">
        <f>'[3]7.T_SON'!$AL$59</f>
        <v>0</v>
      </c>
      <c r="L40" s="78">
        <f>'[3]8.M_HUONG'!$AL$59</f>
        <v>0</v>
      </c>
      <c r="M40" s="78">
        <f>'[3]9.M_DAN'!$AL$59</f>
        <v>0</v>
      </c>
      <c r="N40" s="78">
        <f>'[3]10.M_KHUONG'!$AL$59</f>
        <v>0</v>
      </c>
      <c r="O40" s="78">
        <f>'[3]11.P_LUU'!$AL$59</f>
        <v>0</v>
      </c>
      <c r="P40" s="78">
        <f>'[3]12.T_THANH'!$AL$59</f>
        <v>0</v>
      </c>
      <c r="Q40" s="78">
        <f>'[3]13.Y_THUAN'!$AL$59</f>
        <v>0</v>
      </c>
      <c r="R40" s="78">
        <f>'[3]14.BA_XA'!$AL$59</f>
        <v>0</v>
      </c>
      <c r="S40" s="78">
        <f>'[3]15.Y_LAM'!$AL$59</f>
        <v>0</v>
      </c>
      <c r="T40" s="78">
        <f>'[3]16.Y_PHU'!$AL$59</f>
        <v>4.5</v>
      </c>
      <c r="U40" s="78">
        <f>'[3]17.D_NINH'!$AL$59</f>
        <v>0</v>
      </c>
      <c r="V40" s="78">
        <f>'[3]18.H_DUC'!$AL$59</f>
        <v>0</v>
      </c>
    </row>
    <row r="41" spans="1:22" ht="18" hidden="1" customHeight="1">
      <c r="A41" s="76" t="s">
        <v>1816</v>
      </c>
      <c r="B41" s="77" t="s">
        <v>1817</v>
      </c>
      <c r="C41" s="76" t="s">
        <v>1818</v>
      </c>
      <c r="D41" s="78">
        <f t="shared" si="5"/>
        <v>0</v>
      </c>
      <c r="E41" s="78">
        <f>'[3]1.TT_TYEN'!$AM$59</f>
        <v>0</v>
      </c>
      <c r="F41" s="78">
        <f>'[3]2.N_MUC'!$AM$59</f>
        <v>0</v>
      </c>
      <c r="G41" s="78">
        <f>'[3]3.B_COC'!$AM$59</f>
        <v>0</v>
      </c>
      <c r="H41" s="78">
        <f>'[3]4.T_LONG'!$AM$59</f>
        <v>0</v>
      </c>
      <c r="I41" s="78">
        <f>'[3]5.BI_XA'!$AM$59</f>
        <v>0</v>
      </c>
      <c r="J41" s="78">
        <f>'[3]6.T_HOA'!$AM$59</f>
        <v>0</v>
      </c>
      <c r="K41" s="78">
        <f>'[3]7.T_SON'!$AM$59</f>
        <v>0</v>
      </c>
      <c r="L41" s="78">
        <f>'[3]8.M_HUONG'!$AM$59</f>
        <v>0</v>
      </c>
      <c r="M41" s="78">
        <f>'[3]9.M_DAN'!$AM$59</f>
        <v>0</v>
      </c>
      <c r="N41" s="78">
        <f>'[3]10.M_KHUONG'!$AM$59</f>
        <v>0</v>
      </c>
      <c r="O41" s="78">
        <f>'[3]11.P_LUU'!$AM$59</f>
        <v>0</v>
      </c>
      <c r="P41" s="78">
        <f>'[3]12.T_THANH'!$AM$59</f>
        <v>0</v>
      </c>
      <c r="Q41" s="78">
        <f>'[3]13.Y_THUAN'!$AM$59</f>
        <v>0</v>
      </c>
      <c r="R41" s="78">
        <f>'[3]14.BA_XA'!$AM$59</f>
        <v>0</v>
      </c>
      <c r="S41" s="78">
        <f>'[3]15.Y_LAM'!$AM$59</f>
        <v>0</v>
      </c>
      <c r="T41" s="78">
        <f>'[3]16.Y_PHU'!$AM$59</f>
        <v>0</v>
      </c>
      <c r="U41" s="78">
        <f>'[3]17.D_NINH'!$AM$59</f>
        <v>0</v>
      </c>
      <c r="V41" s="78">
        <f>'[3]18.H_DUC'!$AM$59</f>
        <v>0</v>
      </c>
    </row>
    <row r="42" spans="1:22" ht="18" hidden="1" customHeight="1">
      <c r="A42" s="76" t="s">
        <v>1819</v>
      </c>
      <c r="B42" s="77" t="s">
        <v>1820</v>
      </c>
      <c r="C42" s="76" t="s">
        <v>1821</v>
      </c>
      <c r="D42" s="78">
        <f t="shared" si="5"/>
        <v>0</v>
      </c>
      <c r="E42" s="78">
        <f>'[3]1.TT_TYEN'!$AN$59</f>
        <v>0</v>
      </c>
      <c r="F42" s="78">
        <f>'[3]2.N_MUC'!$AN$59</f>
        <v>0</v>
      </c>
      <c r="G42" s="78">
        <f>'[3]3.B_COC'!$AN$59</f>
        <v>0</v>
      </c>
      <c r="H42" s="78">
        <f>'[3]4.T_LONG'!$AN$59</f>
        <v>0</v>
      </c>
      <c r="I42" s="78">
        <f>'[3]5.BI_XA'!$AN$59</f>
        <v>0</v>
      </c>
      <c r="J42" s="78">
        <f>'[3]6.T_HOA'!$AN$59</f>
        <v>0</v>
      </c>
      <c r="K42" s="78">
        <f>'[3]7.T_SON'!$AN$59</f>
        <v>0</v>
      </c>
      <c r="L42" s="78">
        <f>'[3]8.M_HUONG'!$AN$59</f>
        <v>0</v>
      </c>
      <c r="M42" s="78">
        <f>'[3]9.M_DAN'!$AN$59</f>
        <v>0</v>
      </c>
      <c r="N42" s="78">
        <f>'[3]10.M_KHUONG'!$AN$59</f>
        <v>0</v>
      </c>
      <c r="O42" s="78">
        <f>'[3]11.P_LUU'!$AN$59</f>
        <v>0</v>
      </c>
      <c r="P42" s="78">
        <f>'[3]12.T_THANH'!$AN$59</f>
        <v>0</v>
      </c>
      <c r="Q42" s="78">
        <f>'[3]13.Y_THUAN'!$AN$59</f>
        <v>0</v>
      </c>
      <c r="R42" s="78">
        <f>'[3]14.BA_XA'!$AN$59</f>
        <v>0</v>
      </c>
      <c r="S42" s="78">
        <f>'[3]15.Y_LAM'!$AN$59</f>
        <v>0</v>
      </c>
      <c r="T42" s="78">
        <f>'[3]16.Y_PHU'!$AN$59</f>
        <v>0</v>
      </c>
      <c r="U42" s="78">
        <f>'[3]17.D_NINH'!$AN$59</f>
        <v>0</v>
      </c>
      <c r="V42" s="78">
        <f>'[3]18.H_DUC'!$AN$59</f>
        <v>0</v>
      </c>
    </row>
    <row r="43" spans="1:22" ht="18" hidden="1" customHeight="1">
      <c r="A43" s="76" t="s">
        <v>1822</v>
      </c>
      <c r="B43" s="77" t="s">
        <v>1823</v>
      </c>
      <c r="C43" s="76" t="s">
        <v>1824</v>
      </c>
      <c r="D43" s="78">
        <f t="shared" si="5"/>
        <v>0</v>
      </c>
      <c r="E43" s="78">
        <f>'[3]1.TT_TYEN'!$AO$59</f>
        <v>0</v>
      </c>
      <c r="F43" s="78">
        <f>'[3]2.N_MUC'!$AO$59</f>
        <v>0</v>
      </c>
      <c r="G43" s="78">
        <f>'[3]3.B_COC'!$AO$59</f>
        <v>0</v>
      </c>
      <c r="H43" s="78">
        <f>'[3]4.T_LONG'!$AO$59</f>
        <v>0</v>
      </c>
      <c r="I43" s="78">
        <f>'[3]5.BI_XA'!$AO$59</f>
        <v>0</v>
      </c>
      <c r="J43" s="78">
        <f>'[3]6.T_HOA'!$AO$59</f>
        <v>0</v>
      </c>
      <c r="K43" s="78">
        <f>'[3]7.T_SON'!$AO$59</f>
        <v>0</v>
      </c>
      <c r="L43" s="78">
        <f>'[3]8.M_HUONG'!$AO$59</f>
        <v>0</v>
      </c>
      <c r="M43" s="78">
        <f>'[3]9.M_DAN'!$AO$59</f>
        <v>0</v>
      </c>
      <c r="N43" s="78">
        <f>'[3]10.M_KHUONG'!$AO$59</f>
        <v>0</v>
      </c>
      <c r="O43" s="78">
        <f>'[3]11.P_LUU'!$AO$59</f>
        <v>0</v>
      </c>
      <c r="P43" s="78">
        <f>'[3]12.T_THANH'!$AO$59</f>
        <v>0</v>
      </c>
      <c r="Q43" s="78">
        <f>'[3]13.Y_THUAN'!$AO$59</f>
        <v>0</v>
      </c>
      <c r="R43" s="78">
        <f>'[3]14.BA_XA'!$AO$59</f>
        <v>0</v>
      </c>
      <c r="S43" s="78">
        <f>'[3]15.Y_LAM'!$AO$59</f>
        <v>0</v>
      </c>
      <c r="T43" s="78">
        <f>'[3]16.Y_PHU'!$AO$59</f>
        <v>0</v>
      </c>
      <c r="U43" s="78">
        <f>'[3]17.D_NINH'!$AO$59</f>
        <v>0</v>
      </c>
      <c r="V43" s="78">
        <f>'[3]18.H_DUC'!$AO$59</f>
        <v>0</v>
      </c>
    </row>
    <row r="44" spans="1:22" ht="18" hidden="1" customHeight="1">
      <c r="A44" s="76" t="s">
        <v>1825</v>
      </c>
      <c r="B44" s="77" t="s">
        <v>1826</v>
      </c>
      <c r="C44" s="76" t="s">
        <v>1827</v>
      </c>
      <c r="D44" s="78">
        <f t="shared" si="5"/>
        <v>0</v>
      </c>
      <c r="E44" s="78">
        <f>'[3]1.TT_TYEN'!$AP$59</f>
        <v>0</v>
      </c>
      <c r="F44" s="78">
        <f>'[3]2.N_MUC'!$AP$59</f>
        <v>0</v>
      </c>
      <c r="G44" s="78">
        <f>'[3]3.B_COC'!$AP$59</f>
        <v>0</v>
      </c>
      <c r="H44" s="78">
        <f>'[3]4.T_LONG'!$AP$59</f>
        <v>0</v>
      </c>
      <c r="I44" s="78">
        <f>'[3]5.BI_XA'!$AP$59</f>
        <v>0</v>
      </c>
      <c r="J44" s="78">
        <f>'[3]6.T_HOA'!$AP$59</f>
        <v>0</v>
      </c>
      <c r="K44" s="78">
        <f>'[3]7.T_SON'!$AP$59</f>
        <v>0</v>
      </c>
      <c r="L44" s="78">
        <f>'[3]8.M_HUONG'!$AP$59</f>
        <v>0</v>
      </c>
      <c r="M44" s="78">
        <f>'[3]9.M_DAN'!$AP$59</f>
        <v>0</v>
      </c>
      <c r="N44" s="78">
        <f>'[3]10.M_KHUONG'!$AP$59</f>
        <v>0</v>
      </c>
      <c r="O44" s="78">
        <f>'[3]11.P_LUU'!$AP$59</f>
        <v>0</v>
      </c>
      <c r="P44" s="78">
        <f>'[3]12.T_THANH'!$AP$59</f>
        <v>0</v>
      </c>
      <c r="Q44" s="78">
        <f>'[3]13.Y_THUAN'!$AP$59</f>
        <v>0</v>
      </c>
      <c r="R44" s="78">
        <f>'[3]14.BA_XA'!$AP$59</f>
        <v>0</v>
      </c>
      <c r="S44" s="78">
        <f>'[3]15.Y_LAM'!$AP$59</f>
        <v>0</v>
      </c>
      <c r="T44" s="78">
        <f>'[3]16.Y_PHU'!$AP$59</f>
        <v>0</v>
      </c>
      <c r="U44" s="78">
        <f>'[3]17.D_NINH'!$AP$59</f>
        <v>0</v>
      </c>
      <c r="V44" s="78">
        <f>'[3]18.H_DUC'!$AP$59</f>
        <v>0</v>
      </c>
    </row>
    <row r="45" spans="1:22" ht="18" hidden="1" customHeight="1">
      <c r="A45" s="76" t="s">
        <v>1828</v>
      </c>
      <c r="B45" s="77" t="s">
        <v>1829</v>
      </c>
      <c r="C45" s="76" t="s">
        <v>1830</v>
      </c>
      <c r="D45" s="78">
        <f t="shared" si="5"/>
        <v>0</v>
      </c>
      <c r="E45" s="78">
        <f>'[3]1.TT_TYEN'!$AQ$59</f>
        <v>0</v>
      </c>
      <c r="F45" s="78">
        <f>'[3]2.N_MUC'!$AQ$59</f>
        <v>0</v>
      </c>
      <c r="G45" s="78">
        <f>'[3]3.B_COC'!$AQ$59</f>
        <v>0</v>
      </c>
      <c r="H45" s="78">
        <f>'[3]4.T_LONG'!$AQ$59</f>
        <v>0</v>
      </c>
      <c r="I45" s="78">
        <f>'[3]5.BI_XA'!$AQ$59</f>
        <v>0</v>
      </c>
      <c r="J45" s="78">
        <f>'[3]6.T_HOA'!$AQ$59</f>
        <v>0</v>
      </c>
      <c r="K45" s="78">
        <f>'[3]7.T_SON'!$AQ$59</f>
        <v>0</v>
      </c>
      <c r="L45" s="78">
        <f>'[3]8.M_HUONG'!$AQ$59</f>
        <v>0</v>
      </c>
      <c r="M45" s="78">
        <f>'[3]9.M_DAN'!$AQ$59</f>
        <v>0</v>
      </c>
      <c r="N45" s="78">
        <f>'[3]10.M_KHUONG'!$AQ$59</f>
        <v>0</v>
      </c>
      <c r="O45" s="78">
        <f>'[3]11.P_LUU'!$AQ$59</f>
        <v>0</v>
      </c>
      <c r="P45" s="78">
        <f>'[3]12.T_THANH'!$AQ$59</f>
        <v>0</v>
      </c>
      <c r="Q45" s="78">
        <f>'[3]13.Y_THUAN'!$AQ$59</f>
        <v>0</v>
      </c>
      <c r="R45" s="78">
        <f>'[3]14.BA_XA'!$AQ$59</f>
        <v>0</v>
      </c>
      <c r="S45" s="78">
        <f>'[3]15.Y_LAM'!$AQ$59</f>
        <v>0</v>
      </c>
      <c r="T45" s="78">
        <f>'[3]16.Y_PHU'!$AQ$59</f>
        <v>0</v>
      </c>
      <c r="U45" s="78">
        <f>'[3]17.D_NINH'!$AQ$59</f>
        <v>0</v>
      </c>
      <c r="V45" s="78">
        <f>'[3]18.H_DUC'!$AQ$59</f>
        <v>0</v>
      </c>
    </row>
    <row r="46" spans="1:22" ht="18" hidden="1" customHeight="1">
      <c r="A46" s="76" t="s">
        <v>1831</v>
      </c>
      <c r="B46" s="77" t="s">
        <v>1832</v>
      </c>
      <c r="C46" s="76" t="s">
        <v>1833</v>
      </c>
      <c r="D46" s="78">
        <f t="shared" si="5"/>
        <v>0</v>
      </c>
      <c r="E46" s="78">
        <f>'[3]1.TT_TYEN'!$AR$59</f>
        <v>0</v>
      </c>
      <c r="F46" s="78">
        <f>'[3]2.N_MUC'!$AR$59</f>
        <v>0</v>
      </c>
      <c r="G46" s="78">
        <f>'[3]3.B_COC'!$AR$59</f>
        <v>0</v>
      </c>
      <c r="H46" s="78">
        <f>'[3]4.T_LONG'!$AR$59</f>
        <v>0</v>
      </c>
      <c r="I46" s="78">
        <f>'[3]5.BI_XA'!$AR$59</f>
        <v>0</v>
      </c>
      <c r="J46" s="78">
        <f>'[3]6.T_HOA'!$AR$59</f>
        <v>0</v>
      </c>
      <c r="K46" s="78">
        <f>'[3]7.T_SON'!$AR$59</f>
        <v>0</v>
      </c>
      <c r="L46" s="78">
        <f>'[3]8.M_HUONG'!$AR$59</f>
        <v>0</v>
      </c>
      <c r="M46" s="78">
        <f>'[3]9.M_DAN'!$AR$59</f>
        <v>0</v>
      </c>
      <c r="N46" s="78">
        <f>'[3]10.M_KHUONG'!$AR$59</f>
        <v>0</v>
      </c>
      <c r="O46" s="78">
        <f>'[3]11.P_LUU'!$AR$59</f>
        <v>0</v>
      </c>
      <c r="P46" s="78">
        <f>'[3]12.T_THANH'!$AR$59</f>
        <v>0</v>
      </c>
      <c r="Q46" s="78">
        <f>'[3]13.Y_THUAN'!$AR$59</f>
        <v>0</v>
      </c>
      <c r="R46" s="78">
        <f>'[3]14.BA_XA'!$AR$59</f>
        <v>0</v>
      </c>
      <c r="S46" s="78">
        <f>'[3]15.Y_LAM'!$AR$59</f>
        <v>0</v>
      </c>
      <c r="T46" s="78">
        <f>'[3]16.Y_PHU'!$AR$59</f>
        <v>0</v>
      </c>
      <c r="U46" s="78">
        <f>'[3]17.D_NINH'!$AR$59</f>
        <v>0</v>
      </c>
      <c r="V46" s="78">
        <f>'[3]18.H_DUC'!$AR$59</f>
        <v>0</v>
      </c>
    </row>
    <row r="47" spans="1:22" ht="18" hidden="1" customHeight="1">
      <c r="A47" s="76" t="s">
        <v>1834</v>
      </c>
      <c r="B47" s="77" t="s">
        <v>1835</v>
      </c>
      <c r="C47" s="76" t="s">
        <v>1836</v>
      </c>
      <c r="D47" s="78">
        <f t="shared" si="5"/>
        <v>0</v>
      </c>
      <c r="E47" s="78">
        <f>'[3]1.TT_TYEN'!$AS$59</f>
        <v>0</v>
      </c>
      <c r="F47" s="78">
        <f>'[3]2.N_MUC'!$AS$59</f>
        <v>0</v>
      </c>
      <c r="G47" s="78">
        <f>'[3]3.B_COC'!$AS$59</f>
        <v>0</v>
      </c>
      <c r="H47" s="78">
        <f>'[3]4.T_LONG'!$AS$59</f>
        <v>0</v>
      </c>
      <c r="I47" s="78">
        <f>'[3]5.BI_XA'!$AS$59</f>
        <v>0</v>
      </c>
      <c r="J47" s="78">
        <f>'[3]6.T_HOA'!$AS$59</f>
        <v>0</v>
      </c>
      <c r="K47" s="78">
        <f>'[3]7.T_SON'!$AS$59</f>
        <v>0</v>
      </c>
      <c r="L47" s="78">
        <f>'[3]8.M_HUONG'!$AS$59</f>
        <v>0</v>
      </c>
      <c r="M47" s="78">
        <f>'[3]9.M_DAN'!$AS$59</f>
        <v>0</v>
      </c>
      <c r="N47" s="78">
        <f>'[3]10.M_KHUONG'!$AS$59</f>
        <v>0</v>
      </c>
      <c r="O47" s="78">
        <f>'[3]11.P_LUU'!$AS$59</f>
        <v>0</v>
      </c>
      <c r="P47" s="78">
        <f>'[3]12.T_THANH'!$AS$59</f>
        <v>0</v>
      </c>
      <c r="Q47" s="78">
        <f>'[3]13.Y_THUAN'!$AS$59</f>
        <v>0</v>
      </c>
      <c r="R47" s="78">
        <f>'[3]14.BA_XA'!$AS$59</f>
        <v>0</v>
      </c>
      <c r="S47" s="78">
        <f>'[3]15.Y_LAM'!$AS$59</f>
        <v>0</v>
      </c>
      <c r="T47" s="78">
        <f>'[3]16.Y_PHU'!$AS$59</f>
        <v>0</v>
      </c>
      <c r="U47" s="78">
        <f>'[3]17.D_NINH'!$AS$59</f>
        <v>0</v>
      </c>
      <c r="V47" s="78">
        <f>'[3]18.H_DUC'!$AS$59</f>
        <v>0</v>
      </c>
    </row>
    <row r="48" spans="1:22" ht="18" hidden="1" customHeight="1">
      <c r="A48" s="76" t="s">
        <v>1837</v>
      </c>
      <c r="B48" s="77" t="s">
        <v>1838</v>
      </c>
      <c r="C48" s="76" t="s">
        <v>1839</v>
      </c>
      <c r="D48" s="78">
        <f t="shared" si="5"/>
        <v>0</v>
      </c>
      <c r="E48" s="78">
        <f>'[3]1.TT_TYEN'!$AT$59</f>
        <v>0</v>
      </c>
      <c r="F48" s="78">
        <f>'[3]2.N_MUC'!$AT$59</f>
        <v>0</v>
      </c>
      <c r="G48" s="78">
        <f>'[3]3.B_COC'!$AT$59</f>
        <v>0</v>
      </c>
      <c r="H48" s="78">
        <f>'[3]4.T_LONG'!$AT$59</f>
        <v>0</v>
      </c>
      <c r="I48" s="78">
        <f>'[3]5.BI_XA'!$AT$59</f>
        <v>0</v>
      </c>
      <c r="J48" s="78">
        <f>'[3]6.T_HOA'!$AT$59</f>
        <v>0</v>
      </c>
      <c r="K48" s="78">
        <f>'[3]7.T_SON'!$AT$59</f>
        <v>0</v>
      </c>
      <c r="L48" s="78">
        <f>'[3]8.M_HUONG'!$AT$59</f>
        <v>0</v>
      </c>
      <c r="M48" s="78">
        <f>'[3]9.M_DAN'!$AT$59</f>
        <v>0</v>
      </c>
      <c r="N48" s="78">
        <f>'[3]10.M_KHUONG'!$AT$59</f>
        <v>0</v>
      </c>
      <c r="O48" s="78">
        <f>'[3]11.P_LUU'!$AT$59</f>
        <v>0</v>
      </c>
      <c r="P48" s="78">
        <f>'[3]12.T_THANH'!$AT$59</f>
        <v>0</v>
      </c>
      <c r="Q48" s="78">
        <f>'[3]13.Y_THUAN'!$AT$59</f>
        <v>0</v>
      </c>
      <c r="R48" s="78">
        <f>'[3]14.BA_XA'!$AT$59</f>
        <v>0</v>
      </c>
      <c r="S48" s="78">
        <f>'[3]15.Y_LAM'!$AT$59</f>
        <v>0</v>
      </c>
      <c r="T48" s="78">
        <f>'[3]16.Y_PHU'!$AT$59</f>
        <v>0</v>
      </c>
      <c r="U48" s="78">
        <f>'[3]17.D_NINH'!$AT$59</f>
        <v>0</v>
      </c>
      <c r="V48" s="78">
        <f>'[3]18.H_DUC'!$AT$59</f>
        <v>0</v>
      </c>
    </row>
    <row r="49" spans="1:22" ht="18" hidden="1" customHeight="1">
      <c r="A49" s="76" t="s">
        <v>1840</v>
      </c>
      <c r="B49" s="57" t="s">
        <v>1937</v>
      </c>
      <c r="C49" s="87" t="s">
        <v>1842</v>
      </c>
      <c r="D49" s="78">
        <f t="shared" si="5"/>
        <v>0</v>
      </c>
      <c r="E49" s="78">
        <f>'[3]1.TT_TYEN'!$AU$59</f>
        <v>0</v>
      </c>
      <c r="F49" s="78">
        <f>'[3]2.N_MUC'!$AU$59</f>
        <v>0</v>
      </c>
      <c r="G49" s="78">
        <f>'[3]3.B_COC'!$AU$59</f>
        <v>0</v>
      </c>
      <c r="H49" s="78">
        <f>'[3]4.T_LONG'!$AU$59</f>
        <v>0</v>
      </c>
      <c r="I49" s="78">
        <f>'[3]5.BI_XA'!$AU$59</f>
        <v>0</v>
      </c>
      <c r="J49" s="78">
        <f>'[3]6.T_HOA'!$AU$59</f>
        <v>0</v>
      </c>
      <c r="K49" s="78">
        <f>'[3]7.T_SON'!$AU$59</f>
        <v>0</v>
      </c>
      <c r="L49" s="78">
        <f>'[3]8.M_HUONG'!$AU$59</f>
        <v>0</v>
      </c>
      <c r="M49" s="78">
        <f>'[3]9.M_DAN'!$AU$59</f>
        <v>0</v>
      </c>
      <c r="N49" s="78">
        <f>'[3]10.M_KHUONG'!$AU$59</f>
        <v>0</v>
      </c>
      <c r="O49" s="78">
        <f>'[3]11.P_LUU'!$AU$59</f>
        <v>0</v>
      </c>
      <c r="P49" s="78">
        <f>'[3]12.T_THANH'!$AU$59</f>
        <v>0</v>
      </c>
      <c r="Q49" s="78">
        <f>'[3]13.Y_THUAN'!$AU$59</f>
        <v>0</v>
      </c>
      <c r="R49" s="78">
        <f>'[3]14.BA_XA'!$AU$59</f>
        <v>0</v>
      </c>
      <c r="S49" s="78">
        <f>'[3]15.Y_LAM'!$AU$59</f>
        <v>0</v>
      </c>
      <c r="T49" s="78">
        <f>'[3]16.Y_PHU'!$AU$59</f>
        <v>0</v>
      </c>
      <c r="U49" s="78">
        <f>'[3]17.D_NINH'!$AU$59</f>
        <v>0</v>
      </c>
      <c r="V49" s="78">
        <f>'[3]18.H_DUC'!$AU$59</f>
        <v>0</v>
      </c>
    </row>
    <row r="50" spans="1:22" ht="18" hidden="1" customHeight="1">
      <c r="A50" s="76" t="s">
        <v>1843</v>
      </c>
      <c r="B50" s="77" t="s">
        <v>1938</v>
      </c>
      <c r="C50" s="76" t="s">
        <v>1845</v>
      </c>
      <c r="D50" s="78">
        <f t="shared" si="5"/>
        <v>0</v>
      </c>
      <c r="E50" s="78">
        <f>'[3]1.TT_TYEN'!$AV$59</f>
        <v>0</v>
      </c>
      <c r="F50" s="78">
        <f>'[3]2.N_MUC'!$AV$59</f>
        <v>0</v>
      </c>
      <c r="G50" s="78">
        <f>'[3]3.B_COC'!$AV$59</f>
        <v>0</v>
      </c>
      <c r="H50" s="78">
        <f>'[3]4.T_LONG'!$AV$59</f>
        <v>0</v>
      </c>
      <c r="I50" s="78">
        <f>'[3]5.BI_XA'!$AV$59</f>
        <v>0</v>
      </c>
      <c r="J50" s="78">
        <f>'[3]6.T_HOA'!$AV$59</f>
        <v>0</v>
      </c>
      <c r="K50" s="78">
        <f>'[3]7.T_SON'!$AV$59</f>
        <v>0</v>
      </c>
      <c r="L50" s="78">
        <f>'[3]8.M_HUONG'!$AV$59</f>
        <v>0</v>
      </c>
      <c r="M50" s="78">
        <f>'[3]9.M_DAN'!$AV$59</f>
        <v>0</v>
      </c>
      <c r="N50" s="78">
        <f>'[3]10.M_KHUONG'!$AV$59</f>
        <v>0</v>
      </c>
      <c r="O50" s="78">
        <f>'[3]11.P_LUU'!$AV$59</f>
        <v>0</v>
      </c>
      <c r="P50" s="78">
        <f>'[3]12.T_THANH'!$AV$59</f>
        <v>0</v>
      </c>
      <c r="Q50" s="78">
        <f>'[3]13.Y_THUAN'!$AV$59</f>
        <v>0</v>
      </c>
      <c r="R50" s="78">
        <f>'[3]14.BA_XA'!$AV$59</f>
        <v>0</v>
      </c>
      <c r="S50" s="78">
        <f>'[3]15.Y_LAM'!$AV$59</f>
        <v>0</v>
      </c>
      <c r="T50" s="78">
        <f>'[3]16.Y_PHU'!$AV$59</f>
        <v>0</v>
      </c>
      <c r="U50" s="78">
        <f>'[3]17.D_NINH'!$AV$59</f>
        <v>0</v>
      </c>
      <c r="V50" s="78">
        <f>'[3]18.H_DUC'!$AV$59</f>
        <v>0</v>
      </c>
    </row>
    <row r="51" spans="1:22" s="75" customFormat="1" ht="18" hidden="1" customHeight="1">
      <c r="A51" s="76" t="s">
        <v>1846</v>
      </c>
      <c r="B51" s="77" t="s">
        <v>1847</v>
      </c>
      <c r="C51" s="76" t="s">
        <v>1848</v>
      </c>
      <c r="D51" s="78">
        <f t="shared" si="5"/>
        <v>0</v>
      </c>
      <c r="E51" s="78">
        <f>'[3]1.TT_TYEN'!$AW$59</f>
        <v>0</v>
      </c>
      <c r="F51" s="78">
        <f>'[3]2.N_MUC'!$AW$59</f>
        <v>0</v>
      </c>
      <c r="G51" s="78">
        <f>'[3]3.B_COC'!$AW$59</f>
        <v>0</v>
      </c>
      <c r="H51" s="78">
        <f>'[3]4.T_LONG'!$AW$59</f>
        <v>0</v>
      </c>
      <c r="I51" s="78">
        <f>'[3]5.BI_XA'!$AW$59</f>
        <v>0</v>
      </c>
      <c r="J51" s="78">
        <f>'[3]6.T_HOA'!$AW$59</f>
        <v>0</v>
      </c>
      <c r="K51" s="78">
        <f>'[3]7.T_SON'!$AW$59</f>
        <v>0</v>
      </c>
      <c r="L51" s="78">
        <f>'[3]8.M_HUONG'!$AW$59</f>
        <v>0</v>
      </c>
      <c r="M51" s="78">
        <f>'[3]9.M_DAN'!$AW$59</f>
        <v>0</v>
      </c>
      <c r="N51" s="78">
        <f>'[3]10.M_KHUONG'!$AW$59</f>
        <v>0</v>
      </c>
      <c r="O51" s="78">
        <f>'[3]11.P_LUU'!$AW$59</f>
        <v>0</v>
      </c>
      <c r="P51" s="78">
        <f>'[3]12.T_THANH'!$AW$59</f>
        <v>0</v>
      </c>
      <c r="Q51" s="78">
        <f>'[3]13.Y_THUAN'!$AW$59</f>
        <v>0</v>
      </c>
      <c r="R51" s="78">
        <f>'[3]14.BA_XA'!$AW$59</f>
        <v>0</v>
      </c>
      <c r="S51" s="78">
        <f>'[3]15.Y_LAM'!$AW$59</f>
        <v>0</v>
      </c>
      <c r="T51" s="78">
        <f>'[3]16.Y_PHU'!$AW$59</f>
        <v>0</v>
      </c>
      <c r="U51" s="78">
        <f>'[3]17.D_NINH'!$AW$59</f>
        <v>0</v>
      </c>
      <c r="V51" s="78">
        <f>'[3]18.H_DUC'!$AW$59</f>
        <v>0</v>
      </c>
    </row>
    <row r="52" spans="1:22" s="75" customFormat="1" ht="18" hidden="1" customHeight="1">
      <c r="A52" s="76" t="s">
        <v>1849</v>
      </c>
      <c r="B52" s="77" t="s">
        <v>1850</v>
      </c>
      <c r="C52" s="76" t="s">
        <v>1851</v>
      </c>
      <c r="D52" s="78">
        <f t="shared" si="5"/>
        <v>0</v>
      </c>
      <c r="E52" s="78">
        <f>'[3]1.TT_TYEN'!$AX$59</f>
        <v>0</v>
      </c>
      <c r="F52" s="78">
        <f>'[3]2.N_MUC'!$AX$59</f>
        <v>0</v>
      </c>
      <c r="G52" s="78">
        <f>'[3]3.B_COC'!$AX$59</f>
        <v>0</v>
      </c>
      <c r="H52" s="78">
        <f>'[3]4.T_LONG'!$AX$59</f>
        <v>0</v>
      </c>
      <c r="I52" s="78">
        <f>'[3]5.BI_XA'!$AX$59</f>
        <v>0</v>
      </c>
      <c r="J52" s="78">
        <f>'[3]6.T_HOA'!$AX$59</f>
        <v>0</v>
      </c>
      <c r="K52" s="78">
        <f>'[3]7.T_SON'!$AX$59</f>
        <v>0</v>
      </c>
      <c r="L52" s="78">
        <f>'[3]8.M_HUONG'!$AX$59</f>
        <v>0</v>
      </c>
      <c r="M52" s="78">
        <f>'[3]9.M_DAN'!$AX$59</f>
        <v>0</v>
      </c>
      <c r="N52" s="78">
        <f>'[3]10.M_KHUONG'!$AX$59</f>
        <v>0</v>
      </c>
      <c r="O52" s="78">
        <f>'[3]11.P_LUU'!$AX$59</f>
        <v>0</v>
      </c>
      <c r="P52" s="78">
        <f>'[3]12.T_THANH'!$AX$59</f>
        <v>0</v>
      </c>
      <c r="Q52" s="78">
        <f>'[3]13.Y_THUAN'!$AX$59</f>
        <v>0</v>
      </c>
      <c r="R52" s="78">
        <f>'[3]14.BA_XA'!$AX$59</f>
        <v>0</v>
      </c>
      <c r="S52" s="78">
        <f>'[3]15.Y_LAM'!$AX$59</f>
        <v>0</v>
      </c>
      <c r="T52" s="78">
        <f>'[3]16.Y_PHU'!$AX$59</f>
        <v>0</v>
      </c>
      <c r="U52" s="78">
        <f>'[3]17.D_NINH'!$AX$59</f>
        <v>0</v>
      </c>
      <c r="V52" s="78">
        <f>'[3]18.H_DUC'!$AX$59</f>
        <v>0</v>
      </c>
    </row>
    <row r="53" spans="1:22" s="75" customFormat="1" ht="18" hidden="1" customHeight="1">
      <c r="A53" s="76" t="s">
        <v>1852</v>
      </c>
      <c r="B53" s="77" t="s">
        <v>1853</v>
      </c>
      <c r="C53" s="76" t="s">
        <v>1854</v>
      </c>
      <c r="D53" s="78">
        <f t="shared" si="5"/>
        <v>0</v>
      </c>
      <c r="E53" s="78">
        <f>'[3]1.TT_TYEN'!$AY$59</f>
        <v>0</v>
      </c>
      <c r="F53" s="78">
        <f>'[3]2.N_MUC'!$AY$59</f>
        <v>0</v>
      </c>
      <c r="G53" s="78">
        <f>'[3]3.B_COC'!$AY$59</f>
        <v>0</v>
      </c>
      <c r="H53" s="78">
        <f>'[3]4.T_LONG'!$AY$59</f>
        <v>0</v>
      </c>
      <c r="I53" s="78">
        <f>'[3]5.BI_XA'!$AY$59</f>
        <v>0</v>
      </c>
      <c r="J53" s="78">
        <f>'[3]6.T_HOA'!$AY$59</f>
        <v>0</v>
      </c>
      <c r="K53" s="78">
        <f>'[3]7.T_SON'!$AY$59</f>
        <v>0</v>
      </c>
      <c r="L53" s="78">
        <f>'[3]8.M_HUONG'!$AY$59</f>
        <v>0</v>
      </c>
      <c r="M53" s="78">
        <f>'[3]9.M_DAN'!$AY$59</f>
        <v>0</v>
      </c>
      <c r="N53" s="78">
        <f>'[3]10.M_KHUONG'!$AY$59</f>
        <v>0</v>
      </c>
      <c r="O53" s="78">
        <f>'[3]11.P_LUU'!$AY$59</f>
        <v>0</v>
      </c>
      <c r="P53" s="78">
        <f>'[3]12.T_THANH'!$AY$59</f>
        <v>0</v>
      </c>
      <c r="Q53" s="78">
        <f>'[3]13.Y_THUAN'!$AY$59</f>
        <v>0</v>
      </c>
      <c r="R53" s="78">
        <f>'[3]14.BA_XA'!$AY$59</f>
        <v>0</v>
      </c>
      <c r="S53" s="78">
        <f>'[3]15.Y_LAM'!$AY$59</f>
        <v>0</v>
      </c>
      <c r="T53" s="78">
        <f>'[3]16.Y_PHU'!$AY$59</f>
        <v>0</v>
      </c>
      <c r="U53" s="78">
        <f>'[3]17.D_NINH'!$AY$59</f>
        <v>0</v>
      </c>
      <c r="V53" s="78">
        <f>'[3]18.H_DUC'!$AY$59</f>
        <v>0</v>
      </c>
    </row>
    <row r="54" spans="1:22" s="75" customFormat="1" ht="18" hidden="1" customHeight="1">
      <c r="A54" s="76" t="s">
        <v>1855</v>
      </c>
      <c r="B54" s="77" t="s">
        <v>1856</v>
      </c>
      <c r="C54" s="76" t="s">
        <v>1857</v>
      </c>
      <c r="D54" s="78">
        <f t="shared" si="5"/>
        <v>0</v>
      </c>
      <c r="E54" s="78">
        <f>'[3]1.TT_TYEN'!$AZ$59</f>
        <v>0</v>
      </c>
      <c r="F54" s="78">
        <f>'[3]2.N_MUC'!$AZ$59</f>
        <v>0</v>
      </c>
      <c r="G54" s="78">
        <f>'[3]3.B_COC'!$AZ$59</f>
        <v>0</v>
      </c>
      <c r="H54" s="78">
        <f>'[3]4.T_LONG'!$AZ$59</f>
        <v>0</v>
      </c>
      <c r="I54" s="78">
        <f>'[3]5.BI_XA'!$AZ$59</f>
        <v>0</v>
      </c>
      <c r="J54" s="78">
        <f>'[3]6.T_HOA'!$AZ$59</f>
        <v>0</v>
      </c>
      <c r="K54" s="78">
        <f>'[3]7.T_SON'!$AZ$59</f>
        <v>0</v>
      </c>
      <c r="L54" s="78">
        <f>'[3]8.M_HUONG'!$AZ$59</f>
        <v>0</v>
      </c>
      <c r="M54" s="78">
        <f>'[3]9.M_DAN'!$AZ$59</f>
        <v>0</v>
      </c>
      <c r="N54" s="78">
        <f>'[3]10.M_KHUONG'!$AZ$59</f>
        <v>0</v>
      </c>
      <c r="O54" s="78">
        <f>'[3]11.P_LUU'!$AZ$59</f>
        <v>0</v>
      </c>
      <c r="P54" s="78">
        <f>'[3]12.T_THANH'!$AZ$59</f>
        <v>0</v>
      </c>
      <c r="Q54" s="78">
        <f>'[3]13.Y_THUAN'!$AZ$59</f>
        <v>0</v>
      </c>
      <c r="R54" s="78">
        <f>'[3]14.BA_XA'!$AZ$59</f>
        <v>0</v>
      </c>
      <c r="S54" s="78">
        <f>'[3]15.Y_LAM'!$AZ$59</f>
        <v>0</v>
      </c>
      <c r="T54" s="78">
        <f>'[3]16.Y_PHU'!$AZ$59</f>
        <v>0</v>
      </c>
      <c r="U54" s="78">
        <f>'[3]17.D_NINH'!$AZ$59</f>
        <v>0</v>
      </c>
      <c r="V54" s="78">
        <f>'[3]18.H_DUC'!$AZ$59</f>
        <v>0</v>
      </c>
    </row>
    <row r="55" spans="1:22" ht="18" hidden="1" customHeight="1">
      <c r="A55" s="76" t="s">
        <v>1858</v>
      </c>
      <c r="B55" s="77" t="s">
        <v>1859</v>
      </c>
      <c r="C55" s="76" t="s">
        <v>1860</v>
      </c>
      <c r="D55" s="78">
        <f t="shared" si="5"/>
        <v>0</v>
      </c>
      <c r="E55" s="78">
        <f>'[3]1.TT_TYEN'!$BA$59</f>
        <v>0</v>
      </c>
      <c r="F55" s="78">
        <f>'[3]2.N_MUC'!$BA$59</f>
        <v>0</v>
      </c>
      <c r="G55" s="78">
        <f>'[3]3.B_COC'!$BA$59</f>
        <v>0</v>
      </c>
      <c r="H55" s="78">
        <f>'[3]4.T_LONG'!$BA$59</f>
        <v>0</v>
      </c>
      <c r="I55" s="78">
        <f>'[3]5.BI_XA'!$BA$59</f>
        <v>0</v>
      </c>
      <c r="J55" s="78">
        <f>'[3]6.T_HOA'!$BA$59</f>
        <v>0</v>
      </c>
      <c r="K55" s="78">
        <f>'[3]7.T_SON'!$BA$59</f>
        <v>0</v>
      </c>
      <c r="L55" s="78">
        <f>'[3]8.M_HUONG'!$BA$59</f>
        <v>0</v>
      </c>
      <c r="M55" s="78">
        <f>'[3]9.M_DAN'!$BA$59</f>
        <v>0</v>
      </c>
      <c r="N55" s="78">
        <f>'[3]10.M_KHUONG'!$BA$59</f>
        <v>0</v>
      </c>
      <c r="O55" s="78">
        <f>'[3]11.P_LUU'!$BA$59</f>
        <v>0</v>
      </c>
      <c r="P55" s="78">
        <f>'[3]12.T_THANH'!$BA$59</f>
        <v>0</v>
      </c>
      <c r="Q55" s="78">
        <f>'[3]13.Y_THUAN'!$BA$59</f>
        <v>0</v>
      </c>
      <c r="R55" s="78">
        <f>'[3]14.BA_XA'!$BA$59</f>
        <v>0</v>
      </c>
      <c r="S55" s="78">
        <f>'[3]15.Y_LAM'!$BA$59</f>
        <v>0</v>
      </c>
      <c r="T55" s="78">
        <f>'[3]16.Y_PHU'!$BA$59</f>
        <v>0</v>
      </c>
      <c r="U55" s="78">
        <f>'[3]17.D_NINH'!$BA$59</f>
        <v>0</v>
      </c>
      <c r="V55" s="78">
        <f>'[3]18.H_DUC'!$BA$59</f>
        <v>0</v>
      </c>
    </row>
    <row r="56" spans="1:22" ht="18" hidden="1" customHeight="1">
      <c r="A56" s="76" t="s">
        <v>1861</v>
      </c>
      <c r="B56" s="77" t="s">
        <v>1862</v>
      </c>
      <c r="C56" s="76" t="s">
        <v>1863</v>
      </c>
      <c r="D56" s="78">
        <f t="shared" si="5"/>
        <v>0</v>
      </c>
      <c r="E56" s="78">
        <f>'[3]1.TT_TYEN'!$BB$59</f>
        <v>0</v>
      </c>
      <c r="F56" s="78">
        <f>'[3]2.N_MUC'!$BB$59</f>
        <v>0</v>
      </c>
      <c r="G56" s="78">
        <f>'[3]3.B_COC'!$BB$59</f>
        <v>0</v>
      </c>
      <c r="H56" s="78">
        <f>'[3]4.T_LONG'!$BB$59</f>
        <v>0</v>
      </c>
      <c r="I56" s="78">
        <f>'[3]5.BI_XA'!$BB$59</f>
        <v>0</v>
      </c>
      <c r="J56" s="78">
        <f>'[3]6.T_HOA'!$BB$59</f>
        <v>0</v>
      </c>
      <c r="K56" s="78">
        <f>'[3]7.T_SON'!$BB$59</f>
        <v>0</v>
      </c>
      <c r="L56" s="78">
        <f>'[3]8.M_HUONG'!$BB$59</f>
        <v>0</v>
      </c>
      <c r="M56" s="78">
        <f>'[3]9.M_DAN'!$BB$59</f>
        <v>0</v>
      </c>
      <c r="N56" s="78">
        <f>'[3]10.M_KHUONG'!$BB$59</f>
        <v>0</v>
      </c>
      <c r="O56" s="78">
        <f>'[3]11.P_LUU'!$BB$59</f>
        <v>0</v>
      </c>
      <c r="P56" s="78">
        <f>'[3]12.T_THANH'!$BB$59</f>
        <v>0</v>
      </c>
      <c r="Q56" s="78">
        <f>'[3]13.Y_THUAN'!$BB$59</f>
        <v>0</v>
      </c>
      <c r="R56" s="78">
        <f>'[3]14.BA_XA'!$BB$59</f>
        <v>0</v>
      </c>
      <c r="S56" s="78">
        <f>'[3]15.Y_LAM'!$BB$59</f>
        <v>0</v>
      </c>
      <c r="T56" s="78">
        <f>'[3]16.Y_PHU'!$BB$59</f>
        <v>0</v>
      </c>
      <c r="U56" s="78">
        <f>'[3]17.D_NINH'!$BB$59</f>
        <v>0</v>
      </c>
      <c r="V56" s="78">
        <f>'[3]18.H_DUC'!$BB$59</f>
        <v>0</v>
      </c>
    </row>
    <row r="59" spans="1:22">
      <c r="D59" s="89"/>
    </row>
    <row r="60" spans="1:22">
      <c r="E60" s="90"/>
      <c r="F60" s="90"/>
      <c r="G60" s="90"/>
      <c r="H60" s="90"/>
      <c r="I60" s="90"/>
      <c r="J60" s="90"/>
      <c r="K60" s="90"/>
      <c r="L60" s="90"/>
      <c r="M60" s="90"/>
      <c r="N60" s="90"/>
      <c r="O60" s="90"/>
      <c r="P60" s="90"/>
      <c r="Q60" s="90"/>
      <c r="R60" s="90"/>
      <c r="S60" s="90"/>
      <c r="T60" s="90"/>
      <c r="U60" s="90"/>
      <c r="V60" s="90"/>
    </row>
  </sheetData>
  <mergeCells count="9">
    <mergeCell ref="A1:B1"/>
    <mergeCell ref="B2:V2"/>
    <mergeCell ref="T4:V4"/>
    <mergeCell ref="A5:A6"/>
    <mergeCell ref="B5:B6"/>
    <mergeCell ref="C5:C6"/>
    <mergeCell ref="D5:D6"/>
    <mergeCell ref="E5:V5"/>
    <mergeCell ref="A3:X3"/>
  </mergeCells>
  <phoneticPr fontId="203" type="noConversion"/>
  <conditionalFormatting sqref="E6:V6">
    <cfRule type="cellIs" dxfId="1" priority="1" stopIfTrue="1" operator="equal">
      <formula>0</formula>
    </cfRule>
    <cfRule type="cellIs" dxfId="0" priority="2" stopIfTrue="1" operator="between">
      <formula>-0.0001</formula>
      <formula>0.0001</formula>
    </cfRule>
  </conditionalFormatting>
  <printOptions horizontalCentered="1"/>
  <pageMargins left="0.44" right="0.17" top="0.28999999999999998" bottom="0.74803149606299213"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dimension ref="A1:K870"/>
  <sheetViews>
    <sheetView zoomScale="70" zoomScaleNormal="70" zoomScaleSheetLayoutView="70" workbookViewId="0">
      <selection activeCell="N11" sqref="N11"/>
    </sheetView>
  </sheetViews>
  <sheetFormatPr defaultColWidth="9.75" defaultRowHeight="15"/>
  <cols>
    <col min="1" max="1" width="8.25" style="93" customWidth="1"/>
    <col min="2" max="2" width="9" style="93" customWidth="1"/>
    <col min="3" max="3" width="7.875" style="93" customWidth="1"/>
    <col min="4" max="4" width="53.875" style="93" customWidth="1"/>
    <col min="5" max="5" width="10.25" style="93" customWidth="1"/>
    <col min="6" max="6" width="18.875" style="93" customWidth="1"/>
    <col min="7" max="7" width="18" style="93" customWidth="1"/>
    <col min="8" max="8" width="16" style="93" customWidth="1"/>
    <col min="9" max="10" width="11" style="93" customWidth="1"/>
    <col min="11" max="11" width="22.875" style="93" customWidth="1"/>
    <col min="12" max="16384" width="9.75" style="93"/>
  </cols>
  <sheetData>
    <row r="1" spans="1:11" ht="18.75">
      <c r="A1" s="269" t="s">
        <v>1942</v>
      </c>
      <c r="B1" s="269"/>
      <c r="C1" s="92"/>
    </row>
    <row r="2" spans="1:11" ht="24.6" customHeight="1">
      <c r="A2" s="270" t="s">
        <v>1943</v>
      </c>
      <c r="B2" s="270"/>
      <c r="C2" s="270"/>
      <c r="D2" s="270"/>
      <c r="E2" s="270"/>
      <c r="F2" s="270"/>
      <c r="G2" s="270"/>
      <c r="H2" s="270"/>
      <c r="I2" s="270"/>
      <c r="J2" s="270"/>
      <c r="K2" s="270"/>
    </row>
    <row r="3" spans="1:11" ht="21" customHeight="1">
      <c r="A3" s="268" t="s">
        <v>740</v>
      </c>
      <c r="B3" s="268"/>
      <c r="C3" s="268"/>
      <c r="D3" s="268"/>
      <c r="E3" s="268"/>
      <c r="F3" s="268"/>
      <c r="G3" s="268"/>
      <c r="H3" s="268"/>
      <c r="I3" s="268"/>
      <c r="J3" s="268"/>
      <c r="K3" s="268"/>
    </row>
    <row r="4" spans="1:11">
      <c r="A4" s="271" t="s">
        <v>1696</v>
      </c>
      <c r="B4" s="271" t="s">
        <v>1944</v>
      </c>
      <c r="C4" s="271" t="s">
        <v>1945</v>
      </c>
      <c r="D4" s="271" t="s">
        <v>1946</v>
      </c>
      <c r="E4" s="264" t="s">
        <v>1947</v>
      </c>
      <c r="F4" s="264" t="s">
        <v>1948</v>
      </c>
      <c r="G4" s="264" t="s">
        <v>1949</v>
      </c>
      <c r="H4" s="264"/>
      <c r="I4" s="264" t="s">
        <v>1950</v>
      </c>
      <c r="J4" s="264" t="s">
        <v>1951</v>
      </c>
      <c r="K4" s="264" t="s">
        <v>1952</v>
      </c>
    </row>
    <row r="5" spans="1:11">
      <c r="A5" s="271"/>
      <c r="B5" s="271"/>
      <c r="C5" s="271"/>
      <c r="D5" s="271"/>
      <c r="E5" s="264"/>
      <c r="F5" s="264"/>
      <c r="G5" s="264"/>
      <c r="H5" s="264"/>
      <c r="I5" s="264"/>
      <c r="J5" s="264"/>
      <c r="K5" s="264"/>
    </row>
    <row r="6" spans="1:11" ht="15.75">
      <c r="A6" s="271"/>
      <c r="B6" s="271"/>
      <c r="C6" s="271"/>
      <c r="D6" s="271"/>
      <c r="E6" s="264"/>
      <c r="F6" s="264"/>
      <c r="G6" s="94" t="s">
        <v>1953</v>
      </c>
      <c r="H6" s="94" t="s">
        <v>1954</v>
      </c>
      <c r="I6" s="264"/>
      <c r="J6" s="264"/>
      <c r="K6" s="264"/>
    </row>
    <row r="7" spans="1:11" ht="15.6" customHeight="1">
      <c r="A7" s="265" t="s">
        <v>1955</v>
      </c>
      <c r="B7" s="266"/>
      <c r="C7" s="266"/>
      <c r="D7" s="267"/>
      <c r="E7" s="95"/>
      <c r="F7" s="96"/>
      <c r="G7" s="95"/>
      <c r="H7" s="97"/>
      <c r="I7" s="95"/>
      <c r="J7" s="95"/>
      <c r="K7" s="95"/>
    </row>
    <row r="8" spans="1:11" ht="15.75">
      <c r="A8" s="96" t="s">
        <v>1956</v>
      </c>
      <c r="B8" s="96"/>
      <c r="C8" s="96"/>
      <c r="D8" s="98" t="s">
        <v>1957</v>
      </c>
      <c r="E8" s="99"/>
      <c r="F8" s="99"/>
      <c r="G8" s="95"/>
      <c r="H8" s="97"/>
      <c r="I8" s="95"/>
      <c r="J8" s="95"/>
      <c r="K8" s="95"/>
    </row>
    <row r="9" spans="1:11" ht="47.25">
      <c r="A9" s="100">
        <v>1</v>
      </c>
      <c r="B9" s="100" t="s">
        <v>1958</v>
      </c>
      <c r="C9" s="101" t="s">
        <v>1755</v>
      </c>
      <c r="D9" s="102" t="s">
        <v>1959</v>
      </c>
      <c r="E9" s="103">
        <v>0.4</v>
      </c>
      <c r="F9" s="103" t="s">
        <v>1735</v>
      </c>
      <c r="G9" s="103" t="s">
        <v>1960</v>
      </c>
      <c r="H9" s="103" t="s">
        <v>1703</v>
      </c>
      <c r="I9" s="103" t="s">
        <v>1961</v>
      </c>
      <c r="J9" s="103" t="s">
        <v>1962</v>
      </c>
      <c r="K9" s="101" t="s">
        <v>1963</v>
      </c>
    </row>
    <row r="10" spans="1:11" ht="47.25">
      <c r="A10" s="104">
        <v>2</v>
      </c>
      <c r="B10" s="104" t="s">
        <v>1964</v>
      </c>
      <c r="C10" s="101" t="s">
        <v>1755</v>
      </c>
      <c r="D10" s="102" t="s">
        <v>1965</v>
      </c>
      <c r="E10" s="103">
        <v>0.4</v>
      </c>
      <c r="F10" s="105" t="s">
        <v>1735</v>
      </c>
      <c r="G10" s="103" t="s">
        <v>1966</v>
      </c>
      <c r="H10" s="100" t="s">
        <v>1718</v>
      </c>
      <c r="I10" s="103" t="s">
        <v>1961</v>
      </c>
      <c r="J10" s="103" t="s">
        <v>1962</v>
      </c>
      <c r="K10" s="101" t="s">
        <v>1963</v>
      </c>
    </row>
    <row r="11" spans="1:11" ht="47.25">
      <c r="A11" s="100">
        <v>3</v>
      </c>
      <c r="B11" s="100" t="s">
        <v>1967</v>
      </c>
      <c r="C11" s="101" t="s">
        <v>1755</v>
      </c>
      <c r="D11" s="102" t="s">
        <v>1968</v>
      </c>
      <c r="E11" s="103">
        <v>2.5</v>
      </c>
      <c r="F11" s="103" t="s">
        <v>1744</v>
      </c>
      <c r="G11" s="101" t="s">
        <v>1969</v>
      </c>
      <c r="H11" s="106" t="s">
        <v>1718</v>
      </c>
      <c r="I11" s="103" t="s">
        <v>1970</v>
      </c>
      <c r="J11" s="103" t="s">
        <v>1962</v>
      </c>
      <c r="K11" s="101" t="s">
        <v>1963</v>
      </c>
    </row>
    <row r="12" spans="1:11" ht="47.25">
      <c r="A12" s="104">
        <v>4</v>
      </c>
      <c r="B12" s="100" t="s">
        <v>1971</v>
      </c>
      <c r="C12" s="101" t="s">
        <v>1755</v>
      </c>
      <c r="D12" s="102" t="s">
        <v>1972</v>
      </c>
      <c r="E12" s="103">
        <v>42.8</v>
      </c>
      <c r="F12" s="103" t="s">
        <v>1973</v>
      </c>
      <c r="G12" s="103" t="s">
        <v>1974</v>
      </c>
      <c r="H12" s="103" t="s">
        <v>1707</v>
      </c>
      <c r="I12" s="103" t="s">
        <v>1961</v>
      </c>
      <c r="J12" s="103" t="s">
        <v>1962</v>
      </c>
      <c r="K12" s="101" t="s">
        <v>1963</v>
      </c>
    </row>
    <row r="13" spans="1:11" ht="28.5" customHeight="1">
      <c r="A13" s="100">
        <v>5</v>
      </c>
      <c r="B13" s="104" t="s">
        <v>1975</v>
      </c>
      <c r="C13" s="101" t="s">
        <v>1755</v>
      </c>
      <c r="D13" s="102" t="s">
        <v>1976</v>
      </c>
      <c r="E13" s="103">
        <v>2.8</v>
      </c>
      <c r="F13" s="103" t="s">
        <v>1744</v>
      </c>
      <c r="G13" s="103" t="s">
        <v>1977</v>
      </c>
      <c r="H13" s="106" t="s">
        <v>1703</v>
      </c>
      <c r="I13" s="103" t="s">
        <v>1970</v>
      </c>
      <c r="J13" s="103" t="s">
        <v>1962</v>
      </c>
      <c r="K13" s="101"/>
    </row>
    <row r="14" spans="1:11" ht="47.25">
      <c r="A14" s="104">
        <v>6</v>
      </c>
      <c r="B14" s="104" t="s">
        <v>1978</v>
      </c>
      <c r="C14" s="101" t="s">
        <v>1755</v>
      </c>
      <c r="D14" s="102" t="s">
        <v>1979</v>
      </c>
      <c r="E14" s="103">
        <v>2.9</v>
      </c>
      <c r="F14" s="103" t="s">
        <v>1773</v>
      </c>
      <c r="G14" s="101" t="s">
        <v>1980</v>
      </c>
      <c r="H14" s="106" t="s">
        <v>1703</v>
      </c>
      <c r="I14" s="103" t="s">
        <v>1970</v>
      </c>
      <c r="J14" s="103" t="s">
        <v>1962</v>
      </c>
      <c r="K14" s="101" t="s">
        <v>1963</v>
      </c>
    </row>
    <row r="15" spans="1:11" ht="15.75">
      <c r="A15" s="94" t="s">
        <v>1872</v>
      </c>
      <c r="B15" s="94"/>
      <c r="C15" s="94"/>
      <c r="D15" s="107" t="s">
        <v>1981</v>
      </c>
      <c r="E15" s="99"/>
      <c r="F15" s="95"/>
      <c r="G15" s="95"/>
      <c r="H15" s="106"/>
      <c r="I15" s="95"/>
      <c r="J15" s="95"/>
      <c r="K15" s="95"/>
    </row>
    <row r="16" spans="1:11" ht="39" customHeight="1">
      <c r="A16" s="101">
        <v>1</v>
      </c>
      <c r="B16" s="101" t="s">
        <v>1982</v>
      </c>
      <c r="C16" s="101" t="s">
        <v>1758</v>
      </c>
      <c r="D16" s="102" t="s">
        <v>1983</v>
      </c>
      <c r="E16" s="103">
        <v>5.9499999999999997E-2</v>
      </c>
      <c r="F16" s="103" t="s">
        <v>1735</v>
      </c>
      <c r="G16" s="103" t="s">
        <v>1984</v>
      </c>
      <c r="H16" s="103" t="s">
        <v>1703</v>
      </c>
      <c r="I16" s="103" t="s">
        <v>1961</v>
      </c>
      <c r="J16" s="103" t="s">
        <v>1962</v>
      </c>
      <c r="K16" s="103"/>
    </row>
    <row r="17" spans="1:11" ht="47.25">
      <c r="A17" s="101">
        <v>2</v>
      </c>
      <c r="B17" s="101" t="s">
        <v>1985</v>
      </c>
      <c r="C17" s="101" t="s">
        <v>1758</v>
      </c>
      <c r="D17" s="102" t="s">
        <v>1986</v>
      </c>
      <c r="E17" s="103">
        <v>0.1</v>
      </c>
      <c r="F17" s="103" t="s">
        <v>1735</v>
      </c>
      <c r="G17" s="101"/>
      <c r="H17" s="106" t="s">
        <v>1703</v>
      </c>
      <c r="I17" s="103" t="s">
        <v>1970</v>
      </c>
      <c r="J17" s="103" t="s">
        <v>1962</v>
      </c>
      <c r="K17" s="101" t="s">
        <v>1987</v>
      </c>
    </row>
    <row r="18" spans="1:11" ht="47.25">
      <c r="A18" s="101">
        <v>3</v>
      </c>
      <c r="B18" s="101" t="s">
        <v>1988</v>
      </c>
      <c r="C18" s="101" t="s">
        <v>1758</v>
      </c>
      <c r="D18" s="102" t="s">
        <v>1989</v>
      </c>
      <c r="E18" s="103">
        <v>0.05</v>
      </c>
      <c r="F18" s="103" t="s">
        <v>1830</v>
      </c>
      <c r="G18" s="101"/>
      <c r="H18" s="106" t="s">
        <v>1716</v>
      </c>
      <c r="I18" s="103" t="s">
        <v>1970</v>
      </c>
      <c r="J18" s="103" t="s">
        <v>1962</v>
      </c>
      <c r="K18" s="101" t="s">
        <v>1987</v>
      </c>
    </row>
    <row r="19" spans="1:11" ht="47.25">
      <c r="A19" s="101">
        <v>4</v>
      </c>
      <c r="B19" s="101" t="s">
        <v>1990</v>
      </c>
      <c r="C19" s="101" t="s">
        <v>1758</v>
      </c>
      <c r="D19" s="102" t="s">
        <v>1991</v>
      </c>
      <c r="E19" s="103">
        <v>0.1</v>
      </c>
      <c r="F19" s="103" t="s">
        <v>1729</v>
      </c>
      <c r="G19" s="101"/>
      <c r="H19" s="106" t="s">
        <v>1705</v>
      </c>
      <c r="I19" s="103" t="s">
        <v>1970</v>
      </c>
      <c r="J19" s="103" t="s">
        <v>1962</v>
      </c>
      <c r="K19" s="101" t="s">
        <v>1987</v>
      </c>
    </row>
    <row r="20" spans="1:11" ht="47.25">
      <c r="A20" s="101">
        <v>5</v>
      </c>
      <c r="B20" s="101" t="s">
        <v>1992</v>
      </c>
      <c r="C20" s="101" t="s">
        <v>1758</v>
      </c>
      <c r="D20" s="102" t="s">
        <v>1993</v>
      </c>
      <c r="E20" s="103">
        <v>0.2</v>
      </c>
      <c r="F20" s="103" t="s">
        <v>1830</v>
      </c>
      <c r="G20" s="101"/>
      <c r="H20" s="106" t="s">
        <v>1707</v>
      </c>
      <c r="I20" s="103" t="s">
        <v>1970</v>
      </c>
      <c r="J20" s="103" t="s">
        <v>1962</v>
      </c>
      <c r="K20" s="101" t="s">
        <v>1987</v>
      </c>
    </row>
    <row r="21" spans="1:11" ht="47.25">
      <c r="A21" s="101">
        <v>6</v>
      </c>
      <c r="B21" s="101" t="s">
        <v>1994</v>
      </c>
      <c r="C21" s="101" t="s">
        <v>1758</v>
      </c>
      <c r="D21" s="102" t="s">
        <v>1995</v>
      </c>
      <c r="E21" s="103">
        <v>0.1</v>
      </c>
      <c r="F21" s="103" t="s">
        <v>1830</v>
      </c>
      <c r="G21" s="101"/>
      <c r="H21" s="106" t="s">
        <v>1719</v>
      </c>
      <c r="I21" s="103" t="s">
        <v>1970</v>
      </c>
      <c r="J21" s="103" t="s">
        <v>1962</v>
      </c>
      <c r="K21" s="101" t="s">
        <v>1987</v>
      </c>
    </row>
    <row r="22" spans="1:11" ht="47.25">
      <c r="A22" s="101">
        <v>7</v>
      </c>
      <c r="B22" s="101" t="s">
        <v>1996</v>
      </c>
      <c r="C22" s="101" t="s">
        <v>1758</v>
      </c>
      <c r="D22" s="102" t="s">
        <v>1997</v>
      </c>
      <c r="E22" s="103">
        <v>0.08</v>
      </c>
      <c r="F22" s="103" t="s">
        <v>1830</v>
      </c>
      <c r="G22" s="101"/>
      <c r="H22" s="106" t="s">
        <v>1720</v>
      </c>
      <c r="I22" s="103" t="s">
        <v>1970</v>
      </c>
      <c r="J22" s="103" t="s">
        <v>1962</v>
      </c>
      <c r="K22" s="101" t="s">
        <v>1987</v>
      </c>
    </row>
    <row r="23" spans="1:11" ht="47.25">
      <c r="A23" s="101">
        <v>8</v>
      </c>
      <c r="B23" s="101" t="s">
        <v>1998</v>
      </c>
      <c r="C23" s="101" t="s">
        <v>1758</v>
      </c>
      <c r="D23" s="102" t="s">
        <v>1999</v>
      </c>
      <c r="E23" s="103">
        <v>0.1</v>
      </c>
      <c r="F23" s="103" t="s">
        <v>1797</v>
      </c>
      <c r="G23" s="101"/>
      <c r="H23" s="106" t="s">
        <v>1710</v>
      </c>
      <c r="I23" s="103" t="s">
        <v>1970</v>
      </c>
      <c r="J23" s="103" t="s">
        <v>1962</v>
      </c>
      <c r="K23" s="101" t="s">
        <v>1987</v>
      </c>
    </row>
    <row r="24" spans="1:11" ht="47.25">
      <c r="A24" s="101">
        <v>9</v>
      </c>
      <c r="B24" s="101" t="s">
        <v>2000</v>
      </c>
      <c r="C24" s="101" t="s">
        <v>1758</v>
      </c>
      <c r="D24" s="102" t="s">
        <v>2001</v>
      </c>
      <c r="E24" s="103">
        <v>0.18</v>
      </c>
      <c r="F24" s="103" t="s">
        <v>1800</v>
      </c>
      <c r="G24" s="101"/>
      <c r="H24" s="106" t="s">
        <v>1712</v>
      </c>
      <c r="I24" s="103" t="s">
        <v>1970</v>
      </c>
      <c r="J24" s="103" t="s">
        <v>1962</v>
      </c>
      <c r="K24" s="101" t="s">
        <v>1987</v>
      </c>
    </row>
    <row r="25" spans="1:11" ht="47.25">
      <c r="A25" s="101">
        <v>10</v>
      </c>
      <c r="B25" s="101" t="s">
        <v>2002</v>
      </c>
      <c r="C25" s="101" t="s">
        <v>1758</v>
      </c>
      <c r="D25" s="102" t="s">
        <v>2003</v>
      </c>
      <c r="E25" s="103">
        <v>0.1</v>
      </c>
      <c r="F25" s="103" t="s">
        <v>1800</v>
      </c>
      <c r="G25" s="101"/>
      <c r="H25" s="106" t="s">
        <v>1704</v>
      </c>
      <c r="I25" s="103" t="s">
        <v>1970</v>
      </c>
      <c r="J25" s="103" t="s">
        <v>1962</v>
      </c>
      <c r="K25" s="101" t="s">
        <v>1987</v>
      </c>
    </row>
    <row r="26" spans="1:11" ht="47.25">
      <c r="A26" s="101">
        <v>11</v>
      </c>
      <c r="B26" s="101" t="s">
        <v>2004</v>
      </c>
      <c r="C26" s="101" t="s">
        <v>1758</v>
      </c>
      <c r="D26" s="102" t="s">
        <v>2005</v>
      </c>
      <c r="E26" s="103">
        <v>0.1</v>
      </c>
      <c r="F26" s="103" t="s">
        <v>1797</v>
      </c>
      <c r="G26" s="101" t="s">
        <v>2006</v>
      </c>
      <c r="H26" s="106" t="s">
        <v>1713</v>
      </c>
      <c r="I26" s="103" t="s">
        <v>1970</v>
      </c>
      <c r="J26" s="103" t="s">
        <v>1962</v>
      </c>
      <c r="K26" s="101" t="s">
        <v>1987</v>
      </c>
    </row>
    <row r="27" spans="1:11" ht="47.25">
      <c r="A27" s="101">
        <v>12</v>
      </c>
      <c r="B27" s="101" t="s">
        <v>2007</v>
      </c>
      <c r="C27" s="101" t="s">
        <v>1758</v>
      </c>
      <c r="D27" s="102" t="s">
        <v>2008</v>
      </c>
      <c r="E27" s="103">
        <v>0.1</v>
      </c>
      <c r="F27" s="103" t="s">
        <v>1830</v>
      </c>
      <c r="G27" s="101"/>
      <c r="H27" s="106" t="s">
        <v>2009</v>
      </c>
      <c r="I27" s="103" t="s">
        <v>1970</v>
      </c>
      <c r="J27" s="103" t="s">
        <v>1962</v>
      </c>
      <c r="K27" s="101" t="s">
        <v>1987</v>
      </c>
    </row>
    <row r="28" spans="1:11" ht="47.25">
      <c r="A28" s="101">
        <v>13</v>
      </c>
      <c r="B28" s="101" t="s">
        <v>2010</v>
      </c>
      <c r="C28" s="101" t="s">
        <v>1758</v>
      </c>
      <c r="D28" s="102" t="s">
        <v>2011</v>
      </c>
      <c r="E28" s="103">
        <v>0.1</v>
      </c>
      <c r="F28" s="103" t="s">
        <v>1830</v>
      </c>
      <c r="G28" s="101"/>
      <c r="H28" s="106" t="s">
        <v>1714</v>
      </c>
      <c r="I28" s="103" t="s">
        <v>1970</v>
      </c>
      <c r="J28" s="103" t="s">
        <v>1962</v>
      </c>
      <c r="K28" s="101" t="s">
        <v>1987</v>
      </c>
    </row>
    <row r="29" spans="1:11" ht="47.25">
      <c r="A29" s="101">
        <v>14</v>
      </c>
      <c r="B29" s="101" t="s">
        <v>2012</v>
      </c>
      <c r="C29" s="101" t="s">
        <v>1758</v>
      </c>
      <c r="D29" s="102" t="s">
        <v>2013</v>
      </c>
      <c r="E29" s="103">
        <v>0.1</v>
      </c>
      <c r="F29" s="103" t="s">
        <v>1735</v>
      </c>
      <c r="G29" s="101"/>
      <c r="H29" s="106" t="s">
        <v>1706</v>
      </c>
      <c r="I29" s="103" t="s">
        <v>1970</v>
      </c>
      <c r="J29" s="103" t="s">
        <v>1962</v>
      </c>
      <c r="K29" s="101" t="s">
        <v>1987</v>
      </c>
    </row>
    <row r="30" spans="1:11" ht="47.25">
      <c r="A30" s="101">
        <v>15</v>
      </c>
      <c r="B30" s="101" t="s">
        <v>2014</v>
      </c>
      <c r="C30" s="101" t="s">
        <v>1758</v>
      </c>
      <c r="D30" s="102" t="s">
        <v>2015</v>
      </c>
      <c r="E30" s="103">
        <v>0.1</v>
      </c>
      <c r="F30" s="103" t="s">
        <v>1791</v>
      </c>
      <c r="G30" s="101"/>
      <c r="H30" s="106" t="s">
        <v>1717</v>
      </c>
      <c r="I30" s="103" t="s">
        <v>1970</v>
      </c>
      <c r="J30" s="103" t="s">
        <v>1962</v>
      </c>
      <c r="K30" s="101" t="s">
        <v>1987</v>
      </c>
    </row>
    <row r="31" spans="1:11" ht="47.25">
      <c r="A31" s="101">
        <v>16</v>
      </c>
      <c r="B31" s="101" t="s">
        <v>2016</v>
      </c>
      <c r="C31" s="101" t="s">
        <v>1758</v>
      </c>
      <c r="D31" s="102" t="s">
        <v>2017</v>
      </c>
      <c r="E31" s="103">
        <v>0.1</v>
      </c>
      <c r="F31" s="103" t="s">
        <v>1830</v>
      </c>
      <c r="G31" s="101"/>
      <c r="H31" s="106" t="s">
        <v>1718</v>
      </c>
      <c r="I31" s="103" t="s">
        <v>1970</v>
      </c>
      <c r="J31" s="103" t="s">
        <v>1962</v>
      </c>
      <c r="K31" s="101" t="s">
        <v>1987</v>
      </c>
    </row>
    <row r="32" spans="1:11" ht="47.25">
      <c r="A32" s="101">
        <v>17</v>
      </c>
      <c r="B32" s="101" t="s">
        <v>2018</v>
      </c>
      <c r="C32" s="101" t="s">
        <v>1758</v>
      </c>
      <c r="D32" s="102" t="s">
        <v>2019</v>
      </c>
      <c r="E32" s="103">
        <v>0.1</v>
      </c>
      <c r="F32" s="103" t="s">
        <v>1830</v>
      </c>
      <c r="G32" s="101"/>
      <c r="H32" s="106" t="s">
        <v>1715</v>
      </c>
      <c r="I32" s="103" t="s">
        <v>1970</v>
      </c>
      <c r="J32" s="103" t="s">
        <v>1962</v>
      </c>
      <c r="K32" s="101" t="s">
        <v>1987</v>
      </c>
    </row>
    <row r="33" spans="1:11" ht="47.25">
      <c r="A33" s="101">
        <v>18</v>
      </c>
      <c r="B33" s="101" t="s">
        <v>2020</v>
      </c>
      <c r="C33" s="101" t="s">
        <v>1758</v>
      </c>
      <c r="D33" s="102" t="s">
        <v>2021</v>
      </c>
      <c r="E33" s="103">
        <v>0.1</v>
      </c>
      <c r="F33" s="103" t="s">
        <v>1812</v>
      </c>
      <c r="G33" s="101" t="s">
        <v>2022</v>
      </c>
      <c r="H33" s="106" t="s">
        <v>1711</v>
      </c>
      <c r="I33" s="103" t="s">
        <v>1970</v>
      </c>
      <c r="J33" s="103" t="s">
        <v>1962</v>
      </c>
      <c r="K33" s="101" t="s">
        <v>1987</v>
      </c>
    </row>
    <row r="34" spans="1:11" ht="47.25">
      <c r="A34" s="101">
        <v>19</v>
      </c>
      <c r="B34" s="101" t="s">
        <v>2023</v>
      </c>
      <c r="C34" s="101" t="s">
        <v>1758</v>
      </c>
      <c r="D34" s="102" t="s">
        <v>2024</v>
      </c>
      <c r="E34" s="103">
        <v>0.1</v>
      </c>
      <c r="F34" s="103" t="s">
        <v>1800</v>
      </c>
      <c r="G34" s="101" t="s">
        <v>2025</v>
      </c>
      <c r="H34" s="106" t="s">
        <v>1709</v>
      </c>
      <c r="I34" s="103" t="s">
        <v>1970</v>
      </c>
      <c r="J34" s="103" t="s">
        <v>1962</v>
      </c>
      <c r="K34" s="101" t="s">
        <v>1987</v>
      </c>
    </row>
    <row r="35" spans="1:11" ht="15.75">
      <c r="A35" s="94" t="s">
        <v>2026</v>
      </c>
      <c r="B35" s="94"/>
      <c r="C35" s="94"/>
      <c r="D35" s="108" t="s">
        <v>2027</v>
      </c>
      <c r="E35" s="99"/>
      <c r="F35" s="109"/>
      <c r="G35" s="95"/>
      <c r="H35" s="106"/>
      <c r="I35" s="95"/>
      <c r="J35" s="95"/>
      <c r="K35" s="95"/>
    </row>
    <row r="36" spans="1:11" ht="63">
      <c r="A36" s="101">
        <v>1</v>
      </c>
      <c r="B36" s="101" t="s">
        <v>2028</v>
      </c>
      <c r="C36" s="101" t="s">
        <v>1767</v>
      </c>
      <c r="D36" s="102" t="s">
        <v>2029</v>
      </c>
      <c r="E36" s="103">
        <v>30</v>
      </c>
      <c r="F36" s="103" t="s">
        <v>2030</v>
      </c>
      <c r="G36" s="110"/>
      <c r="H36" s="101" t="s">
        <v>1714</v>
      </c>
      <c r="I36" s="103" t="s">
        <v>2031</v>
      </c>
      <c r="J36" s="103" t="s">
        <v>1962</v>
      </c>
      <c r="K36" s="110"/>
    </row>
    <row r="37" spans="1:11" ht="47.25">
      <c r="A37" s="101">
        <v>2</v>
      </c>
      <c r="B37" s="101" t="s">
        <v>2032</v>
      </c>
      <c r="C37" s="101" t="s">
        <v>1767</v>
      </c>
      <c r="D37" s="102" t="s">
        <v>2033</v>
      </c>
      <c r="E37" s="103">
        <v>50</v>
      </c>
      <c r="F37" s="103" t="s">
        <v>2034</v>
      </c>
      <c r="G37" s="103"/>
      <c r="H37" s="106" t="s">
        <v>1719</v>
      </c>
      <c r="I37" s="103" t="s">
        <v>1970</v>
      </c>
      <c r="J37" s="103" t="s">
        <v>1962</v>
      </c>
      <c r="K37" s="103"/>
    </row>
    <row r="38" spans="1:11" ht="15.75">
      <c r="A38" s="94" t="s">
        <v>2035</v>
      </c>
      <c r="B38" s="94"/>
      <c r="C38" s="94"/>
      <c r="D38" s="107" t="s">
        <v>2036</v>
      </c>
      <c r="E38" s="99"/>
      <c r="F38" s="95"/>
      <c r="G38" s="95"/>
      <c r="H38" s="106"/>
      <c r="I38" s="95"/>
      <c r="J38" s="95"/>
      <c r="K38" s="95"/>
    </row>
    <row r="39" spans="1:11" ht="47.25">
      <c r="A39" s="101">
        <v>1</v>
      </c>
      <c r="B39" s="101" t="s">
        <v>2037</v>
      </c>
      <c r="C39" s="101" t="s">
        <v>1770</v>
      </c>
      <c r="D39" s="102" t="s">
        <v>2038</v>
      </c>
      <c r="E39" s="103">
        <v>11.819999999999999</v>
      </c>
      <c r="F39" s="103" t="s">
        <v>2039</v>
      </c>
      <c r="G39" s="103" t="s">
        <v>1977</v>
      </c>
      <c r="H39" s="103" t="s">
        <v>1703</v>
      </c>
      <c r="I39" s="103" t="s">
        <v>1961</v>
      </c>
      <c r="J39" s="103" t="s">
        <v>1962</v>
      </c>
      <c r="K39" s="103"/>
    </row>
    <row r="40" spans="1:11" ht="63">
      <c r="A40" s="101">
        <v>2</v>
      </c>
      <c r="B40" s="101" t="s">
        <v>2040</v>
      </c>
      <c r="C40" s="101" t="s">
        <v>1770</v>
      </c>
      <c r="D40" s="102" t="s">
        <v>2041</v>
      </c>
      <c r="E40" s="103">
        <v>113</v>
      </c>
      <c r="F40" s="103" t="s">
        <v>2042</v>
      </c>
      <c r="G40" s="103" t="s">
        <v>2043</v>
      </c>
      <c r="H40" s="100" t="s">
        <v>1709</v>
      </c>
      <c r="I40" s="103" t="s">
        <v>1961</v>
      </c>
      <c r="J40" s="103" t="s">
        <v>1962</v>
      </c>
      <c r="K40" s="103"/>
    </row>
    <row r="41" spans="1:11" ht="21" customHeight="1">
      <c r="A41" s="101">
        <v>3</v>
      </c>
      <c r="B41" s="101" t="s">
        <v>2044</v>
      </c>
      <c r="C41" s="101" t="s">
        <v>1770</v>
      </c>
      <c r="D41" s="102" t="s">
        <v>2045</v>
      </c>
      <c r="E41" s="103">
        <v>1.06</v>
      </c>
      <c r="F41" s="103" t="s">
        <v>1744</v>
      </c>
      <c r="G41" s="103" t="s">
        <v>2046</v>
      </c>
      <c r="H41" s="101" t="s">
        <v>1712</v>
      </c>
      <c r="I41" s="103" t="s">
        <v>1961</v>
      </c>
      <c r="J41" s="103" t="s">
        <v>1962</v>
      </c>
      <c r="K41" s="103"/>
    </row>
    <row r="42" spans="1:11" ht="18" customHeight="1">
      <c r="A42" s="101">
        <v>4</v>
      </c>
      <c r="B42" s="101" t="s">
        <v>2047</v>
      </c>
      <c r="C42" s="101" t="s">
        <v>1770</v>
      </c>
      <c r="D42" s="102" t="s">
        <v>2048</v>
      </c>
      <c r="E42" s="103">
        <v>3</v>
      </c>
      <c r="F42" s="103" t="s">
        <v>2049</v>
      </c>
      <c r="G42" s="103" t="s">
        <v>2050</v>
      </c>
      <c r="H42" s="101" t="s">
        <v>1718</v>
      </c>
      <c r="I42" s="103" t="s">
        <v>1961</v>
      </c>
      <c r="J42" s="103" t="s">
        <v>1962</v>
      </c>
      <c r="K42" s="103"/>
    </row>
    <row r="43" spans="1:11" ht="21.6" customHeight="1">
      <c r="A43" s="101">
        <v>5</v>
      </c>
      <c r="B43" s="101" t="s">
        <v>2051</v>
      </c>
      <c r="C43" s="101" t="s">
        <v>1770</v>
      </c>
      <c r="D43" s="102" t="s">
        <v>2052</v>
      </c>
      <c r="E43" s="103">
        <v>0.36</v>
      </c>
      <c r="F43" s="103" t="s">
        <v>1735</v>
      </c>
      <c r="G43" s="100" t="s">
        <v>2053</v>
      </c>
      <c r="H43" s="103" t="s">
        <v>1715</v>
      </c>
      <c r="I43" s="103" t="s">
        <v>1970</v>
      </c>
      <c r="J43" s="103" t="s">
        <v>1962</v>
      </c>
      <c r="K43" s="100"/>
    </row>
    <row r="44" spans="1:11" ht="31.15" customHeight="1">
      <c r="A44" s="101">
        <v>6</v>
      </c>
      <c r="B44" s="101" t="s">
        <v>2054</v>
      </c>
      <c r="C44" s="101" t="s">
        <v>1770</v>
      </c>
      <c r="D44" s="102" t="s">
        <v>2055</v>
      </c>
      <c r="E44" s="103">
        <v>1.5</v>
      </c>
      <c r="F44" s="103" t="s">
        <v>1735</v>
      </c>
      <c r="G44" s="103"/>
      <c r="H44" s="101" t="s">
        <v>1713</v>
      </c>
      <c r="I44" s="103" t="s">
        <v>1970</v>
      </c>
      <c r="J44" s="103" t="s">
        <v>1962</v>
      </c>
      <c r="K44" s="103"/>
    </row>
    <row r="45" spans="1:11" ht="34.9" customHeight="1">
      <c r="A45" s="101">
        <v>7</v>
      </c>
      <c r="B45" s="101" t="s">
        <v>2056</v>
      </c>
      <c r="C45" s="101" t="s">
        <v>1770</v>
      </c>
      <c r="D45" s="102" t="s">
        <v>2057</v>
      </c>
      <c r="E45" s="103">
        <v>0.8</v>
      </c>
      <c r="F45" s="103" t="s">
        <v>2058</v>
      </c>
      <c r="G45" s="101"/>
      <c r="H45" s="106" t="s">
        <v>2009</v>
      </c>
      <c r="I45" s="103" t="s">
        <v>1970</v>
      </c>
      <c r="J45" s="103" t="s">
        <v>1962</v>
      </c>
      <c r="K45" s="101"/>
    </row>
    <row r="46" spans="1:11" ht="51" customHeight="1">
      <c r="A46" s="101">
        <v>8</v>
      </c>
      <c r="B46" s="101" t="s">
        <v>2059</v>
      </c>
      <c r="C46" s="101" t="s">
        <v>1770</v>
      </c>
      <c r="D46" s="102" t="s">
        <v>2060</v>
      </c>
      <c r="E46" s="103">
        <v>0.8</v>
      </c>
      <c r="F46" s="103" t="s">
        <v>2061</v>
      </c>
      <c r="G46" s="101"/>
      <c r="H46" s="106" t="s">
        <v>1709</v>
      </c>
      <c r="I46" s="103" t="s">
        <v>1970</v>
      </c>
      <c r="J46" s="103" t="s">
        <v>1962</v>
      </c>
      <c r="K46" s="101" t="s">
        <v>2062</v>
      </c>
    </row>
    <row r="47" spans="1:11" ht="31.15" customHeight="1">
      <c r="A47" s="101">
        <v>9</v>
      </c>
      <c r="B47" s="101" t="s">
        <v>2063</v>
      </c>
      <c r="C47" s="101" t="s">
        <v>1770</v>
      </c>
      <c r="D47" s="102" t="s">
        <v>2064</v>
      </c>
      <c r="E47" s="103">
        <v>0.9</v>
      </c>
      <c r="F47" s="103" t="s">
        <v>1830</v>
      </c>
      <c r="G47" s="103" t="s">
        <v>2065</v>
      </c>
      <c r="H47" s="103" t="s">
        <v>1703</v>
      </c>
      <c r="I47" s="103" t="s">
        <v>1961</v>
      </c>
      <c r="J47" s="103" t="s">
        <v>1962</v>
      </c>
      <c r="K47" s="103"/>
    </row>
    <row r="48" spans="1:11" ht="46.9" customHeight="1">
      <c r="A48" s="101">
        <v>10</v>
      </c>
      <c r="B48" s="101" t="s">
        <v>2066</v>
      </c>
      <c r="C48" s="101" t="s">
        <v>1770</v>
      </c>
      <c r="D48" s="102" t="s">
        <v>2067</v>
      </c>
      <c r="E48" s="103">
        <v>1</v>
      </c>
      <c r="F48" s="103" t="s">
        <v>1735</v>
      </c>
      <c r="G48" s="103"/>
      <c r="H48" s="103" t="s">
        <v>1714</v>
      </c>
      <c r="I48" s="103" t="s">
        <v>1970</v>
      </c>
      <c r="J48" s="103" t="s">
        <v>1962</v>
      </c>
      <c r="K48" s="103"/>
    </row>
    <row r="49" spans="1:11" ht="19.149999999999999" customHeight="1">
      <c r="A49" s="101">
        <v>11</v>
      </c>
      <c r="B49" s="101" t="s">
        <v>2068</v>
      </c>
      <c r="C49" s="101" t="s">
        <v>1770</v>
      </c>
      <c r="D49" s="102" t="s">
        <v>2069</v>
      </c>
      <c r="E49" s="103">
        <v>0.67</v>
      </c>
      <c r="F49" s="103" t="s">
        <v>1729</v>
      </c>
      <c r="G49" s="104" t="s">
        <v>2070</v>
      </c>
      <c r="H49" s="100" t="s">
        <v>1713</v>
      </c>
      <c r="I49" s="103" t="s">
        <v>1961</v>
      </c>
      <c r="J49" s="103" t="s">
        <v>1962</v>
      </c>
      <c r="K49" s="103"/>
    </row>
    <row r="50" spans="1:11" ht="19.149999999999999" customHeight="1">
      <c r="A50" s="101">
        <v>12</v>
      </c>
      <c r="B50" s="101" t="s">
        <v>2071</v>
      </c>
      <c r="C50" s="101" t="s">
        <v>1770</v>
      </c>
      <c r="D50" s="102" t="s">
        <v>2072</v>
      </c>
      <c r="E50" s="103">
        <v>0.1</v>
      </c>
      <c r="F50" s="103" t="s">
        <v>1797</v>
      </c>
      <c r="G50" s="104" t="s">
        <v>2073</v>
      </c>
      <c r="H50" s="101" t="s">
        <v>1716</v>
      </c>
      <c r="I50" s="103" t="s">
        <v>1961</v>
      </c>
      <c r="J50" s="103" t="s">
        <v>1962</v>
      </c>
      <c r="K50" s="104"/>
    </row>
    <row r="51" spans="1:11" ht="63">
      <c r="A51" s="101">
        <v>13</v>
      </c>
      <c r="B51" s="101" t="s">
        <v>2074</v>
      </c>
      <c r="C51" s="101" t="s">
        <v>1770</v>
      </c>
      <c r="D51" s="102" t="s">
        <v>2075</v>
      </c>
      <c r="E51" s="103">
        <v>1.2</v>
      </c>
      <c r="F51" s="103" t="s">
        <v>1735</v>
      </c>
      <c r="G51" s="103"/>
      <c r="H51" s="101" t="s">
        <v>1718</v>
      </c>
      <c r="I51" s="103" t="s">
        <v>1970</v>
      </c>
      <c r="J51" s="103" t="s">
        <v>1962</v>
      </c>
      <c r="K51" s="103"/>
    </row>
    <row r="52" spans="1:11" ht="31.15" customHeight="1">
      <c r="A52" s="101">
        <v>14</v>
      </c>
      <c r="B52" s="101" t="s">
        <v>2076</v>
      </c>
      <c r="C52" s="101" t="s">
        <v>1770</v>
      </c>
      <c r="D52" s="102" t="s">
        <v>2077</v>
      </c>
      <c r="E52" s="103">
        <v>1.1499999999999999</v>
      </c>
      <c r="F52" s="103" t="s">
        <v>1744</v>
      </c>
      <c r="G52" s="101" t="s">
        <v>2078</v>
      </c>
      <c r="H52" s="101" t="s">
        <v>1718</v>
      </c>
      <c r="I52" s="103" t="s">
        <v>1961</v>
      </c>
      <c r="J52" s="103" t="s">
        <v>1962</v>
      </c>
      <c r="K52" s="101"/>
    </row>
    <row r="53" spans="1:11" ht="31.15" customHeight="1">
      <c r="A53" s="101">
        <v>15</v>
      </c>
      <c r="B53" s="101" t="s">
        <v>2079</v>
      </c>
      <c r="C53" s="101" t="s">
        <v>1770</v>
      </c>
      <c r="D53" s="102" t="s">
        <v>2080</v>
      </c>
      <c r="E53" s="103">
        <v>0.35</v>
      </c>
      <c r="F53" s="103" t="s">
        <v>1803</v>
      </c>
      <c r="G53" s="101" t="s">
        <v>2022</v>
      </c>
      <c r="H53" s="106" t="s">
        <v>1711</v>
      </c>
      <c r="I53" s="103" t="s">
        <v>1970</v>
      </c>
      <c r="J53" s="103" t="s">
        <v>1962</v>
      </c>
      <c r="K53" s="101"/>
    </row>
    <row r="54" spans="1:11" ht="31.15" customHeight="1">
      <c r="A54" s="101">
        <v>16</v>
      </c>
      <c r="B54" s="101" t="s">
        <v>2081</v>
      </c>
      <c r="C54" s="101" t="s">
        <v>1770</v>
      </c>
      <c r="D54" s="102" t="s">
        <v>2082</v>
      </c>
      <c r="E54" s="103">
        <v>0.9</v>
      </c>
      <c r="F54" s="103" t="s">
        <v>2083</v>
      </c>
      <c r="G54" s="101" t="s">
        <v>2084</v>
      </c>
      <c r="H54" s="103" t="s">
        <v>1703</v>
      </c>
      <c r="I54" s="103" t="s">
        <v>1970</v>
      </c>
      <c r="J54" s="103" t="s">
        <v>1962</v>
      </c>
      <c r="K54" s="101"/>
    </row>
    <row r="55" spans="1:11" ht="31.15" customHeight="1">
      <c r="A55" s="101">
        <v>17</v>
      </c>
      <c r="B55" s="101" t="s">
        <v>2085</v>
      </c>
      <c r="C55" s="101" t="s">
        <v>1770</v>
      </c>
      <c r="D55" s="102" t="s">
        <v>2086</v>
      </c>
      <c r="E55" s="103">
        <v>0.21</v>
      </c>
      <c r="F55" s="103" t="s">
        <v>2087</v>
      </c>
      <c r="G55" s="101" t="s">
        <v>1980</v>
      </c>
      <c r="H55" s="103" t="s">
        <v>1703</v>
      </c>
      <c r="I55" s="103" t="s">
        <v>1970</v>
      </c>
      <c r="J55" s="103" t="s">
        <v>1962</v>
      </c>
      <c r="K55" s="101"/>
    </row>
    <row r="56" spans="1:11" ht="31.15" customHeight="1">
      <c r="A56" s="101">
        <v>18</v>
      </c>
      <c r="B56" s="101" t="s">
        <v>2088</v>
      </c>
      <c r="C56" s="101" t="s">
        <v>1770</v>
      </c>
      <c r="D56" s="102" t="s">
        <v>2089</v>
      </c>
      <c r="E56" s="103">
        <v>0.1</v>
      </c>
      <c r="F56" s="103" t="s">
        <v>1830</v>
      </c>
      <c r="G56" s="101" t="s">
        <v>1980</v>
      </c>
      <c r="H56" s="103" t="s">
        <v>1703</v>
      </c>
      <c r="I56" s="103" t="s">
        <v>1970</v>
      </c>
      <c r="J56" s="103" t="s">
        <v>1962</v>
      </c>
      <c r="K56" s="101"/>
    </row>
    <row r="57" spans="1:11" ht="18.75" customHeight="1">
      <c r="A57" s="101">
        <v>19</v>
      </c>
      <c r="B57" s="101" t="s">
        <v>2090</v>
      </c>
      <c r="C57" s="101" t="s">
        <v>1770</v>
      </c>
      <c r="D57" s="102" t="s">
        <v>2091</v>
      </c>
      <c r="E57" s="103">
        <v>1.1000000000000001</v>
      </c>
      <c r="F57" s="103" t="s">
        <v>1729</v>
      </c>
      <c r="G57" s="101" t="s">
        <v>2092</v>
      </c>
      <c r="H57" s="103" t="s">
        <v>1703</v>
      </c>
      <c r="I57" s="103" t="s">
        <v>1970</v>
      </c>
      <c r="J57" s="103" t="s">
        <v>1962</v>
      </c>
      <c r="K57" s="101"/>
    </row>
    <row r="58" spans="1:11" ht="32.450000000000003" customHeight="1">
      <c r="A58" s="101">
        <v>20</v>
      </c>
      <c r="B58" s="101" t="s">
        <v>2093</v>
      </c>
      <c r="C58" s="101" t="s">
        <v>1770</v>
      </c>
      <c r="D58" s="102" t="s">
        <v>2094</v>
      </c>
      <c r="E58" s="103">
        <v>10</v>
      </c>
      <c r="F58" s="103" t="s">
        <v>2095</v>
      </c>
      <c r="G58" s="101"/>
      <c r="H58" s="103" t="s">
        <v>1703</v>
      </c>
      <c r="I58" s="103" t="s">
        <v>1970</v>
      </c>
      <c r="J58" s="103" t="s">
        <v>1962</v>
      </c>
      <c r="K58" s="101"/>
    </row>
    <row r="59" spans="1:11" ht="31.15" customHeight="1">
      <c r="A59" s="101">
        <v>21</v>
      </c>
      <c r="B59" s="101" t="s">
        <v>2096</v>
      </c>
      <c r="C59" s="101" t="s">
        <v>1770</v>
      </c>
      <c r="D59" s="102" t="s">
        <v>2097</v>
      </c>
      <c r="E59" s="103">
        <v>0.3</v>
      </c>
      <c r="F59" s="103" t="s">
        <v>1800</v>
      </c>
      <c r="G59" s="101" t="s">
        <v>2025</v>
      </c>
      <c r="H59" s="103" t="s">
        <v>1709</v>
      </c>
      <c r="I59" s="103" t="s">
        <v>1970</v>
      </c>
      <c r="J59" s="103" t="s">
        <v>1962</v>
      </c>
      <c r="K59" s="101"/>
    </row>
    <row r="60" spans="1:11" ht="22.5" customHeight="1">
      <c r="A60" s="101">
        <v>22</v>
      </c>
      <c r="B60" s="101" t="s">
        <v>2098</v>
      </c>
      <c r="C60" s="101" t="s">
        <v>1770</v>
      </c>
      <c r="D60" s="102" t="s">
        <v>2099</v>
      </c>
      <c r="E60" s="103">
        <v>0.4</v>
      </c>
      <c r="F60" s="103" t="s">
        <v>1729</v>
      </c>
      <c r="G60" s="101" t="s">
        <v>2100</v>
      </c>
      <c r="H60" s="106" t="s">
        <v>1704</v>
      </c>
      <c r="I60" s="103" t="s">
        <v>1970</v>
      </c>
      <c r="J60" s="103" t="s">
        <v>1962</v>
      </c>
      <c r="K60" s="101"/>
    </row>
    <row r="61" spans="1:11" ht="22.5" customHeight="1">
      <c r="A61" s="101">
        <v>23</v>
      </c>
      <c r="B61" s="101" t="s">
        <v>2101</v>
      </c>
      <c r="C61" s="101" t="s">
        <v>1770</v>
      </c>
      <c r="D61" s="102" t="s">
        <v>2102</v>
      </c>
      <c r="E61" s="103">
        <v>0.14000000000000001</v>
      </c>
      <c r="F61" s="103" t="s">
        <v>2103</v>
      </c>
      <c r="G61" s="103" t="s">
        <v>2104</v>
      </c>
      <c r="H61" s="101" t="s">
        <v>1719</v>
      </c>
      <c r="I61" s="103" t="s">
        <v>1970</v>
      </c>
      <c r="J61" s="103" t="s">
        <v>1962</v>
      </c>
      <c r="K61" s="103"/>
    </row>
    <row r="62" spans="1:11" ht="22.5" customHeight="1">
      <c r="A62" s="101">
        <v>24</v>
      </c>
      <c r="B62" s="101" t="s">
        <v>2105</v>
      </c>
      <c r="C62" s="101" t="s">
        <v>1770</v>
      </c>
      <c r="D62" s="102" t="s">
        <v>2106</v>
      </c>
      <c r="E62" s="103">
        <v>0.35</v>
      </c>
      <c r="F62" s="103" t="s">
        <v>1747</v>
      </c>
      <c r="G62" s="103" t="s">
        <v>2107</v>
      </c>
      <c r="H62" s="101" t="s">
        <v>1719</v>
      </c>
      <c r="I62" s="103" t="s">
        <v>1970</v>
      </c>
      <c r="J62" s="103" t="s">
        <v>1962</v>
      </c>
      <c r="K62" s="103"/>
    </row>
    <row r="63" spans="1:11" ht="22.5" customHeight="1">
      <c r="A63" s="101">
        <v>25</v>
      </c>
      <c r="B63" s="101" t="s">
        <v>2108</v>
      </c>
      <c r="C63" s="101" t="s">
        <v>1770</v>
      </c>
      <c r="D63" s="102" t="s">
        <v>2109</v>
      </c>
      <c r="E63" s="103">
        <v>1.2</v>
      </c>
      <c r="F63" s="103" t="s">
        <v>1744</v>
      </c>
      <c r="G63" s="103" t="s">
        <v>2110</v>
      </c>
      <c r="H63" s="101" t="s">
        <v>1717</v>
      </c>
      <c r="I63" s="103" t="s">
        <v>1970</v>
      </c>
      <c r="J63" s="103" t="s">
        <v>1962</v>
      </c>
      <c r="K63" s="103"/>
    </row>
    <row r="64" spans="1:11" ht="22.5" customHeight="1">
      <c r="A64" s="101">
        <v>26</v>
      </c>
      <c r="B64" s="101" t="s">
        <v>2111</v>
      </c>
      <c r="C64" s="101" t="s">
        <v>1770</v>
      </c>
      <c r="D64" s="102" t="s">
        <v>2112</v>
      </c>
      <c r="E64" s="103">
        <v>0.95</v>
      </c>
      <c r="F64" s="103" t="s">
        <v>1744</v>
      </c>
      <c r="G64" s="103" t="s">
        <v>2113</v>
      </c>
      <c r="H64" s="100" t="s">
        <v>1709</v>
      </c>
      <c r="I64" s="103" t="s">
        <v>1961</v>
      </c>
      <c r="J64" s="103" t="s">
        <v>1962</v>
      </c>
      <c r="K64" s="103"/>
    </row>
    <row r="65" spans="1:11" ht="22.5" customHeight="1">
      <c r="A65" s="101">
        <v>27</v>
      </c>
      <c r="B65" s="101" t="s">
        <v>2114</v>
      </c>
      <c r="C65" s="101" t="s">
        <v>1770</v>
      </c>
      <c r="D65" s="102" t="s">
        <v>2115</v>
      </c>
      <c r="E65" s="103">
        <v>7.0000000000000007E-2</v>
      </c>
      <c r="F65" s="103" t="s">
        <v>2083</v>
      </c>
      <c r="G65" s="100" t="s">
        <v>2100</v>
      </c>
      <c r="H65" s="101" t="s">
        <v>1704</v>
      </c>
      <c r="I65" s="103" t="s">
        <v>1961</v>
      </c>
      <c r="J65" s="103" t="s">
        <v>1962</v>
      </c>
      <c r="K65" s="100"/>
    </row>
    <row r="66" spans="1:11" ht="22.5" customHeight="1">
      <c r="A66" s="101">
        <v>28</v>
      </c>
      <c r="B66" s="101" t="s">
        <v>2116</v>
      </c>
      <c r="C66" s="101" t="s">
        <v>1770</v>
      </c>
      <c r="D66" s="102" t="s">
        <v>2117</v>
      </c>
      <c r="E66" s="103">
        <v>0.13</v>
      </c>
      <c r="F66" s="103" t="s">
        <v>1735</v>
      </c>
      <c r="G66" s="104" t="s">
        <v>2118</v>
      </c>
      <c r="H66" s="100" t="s">
        <v>1712</v>
      </c>
      <c r="I66" s="103" t="s">
        <v>1961</v>
      </c>
      <c r="J66" s="103" t="s">
        <v>1962</v>
      </c>
      <c r="K66" s="104"/>
    </row>
    <row r="67" spans="1:11" ht="22.5" customHeight="1">
      <c r="A67" s="101">
        <v>29</v>
      </c>
      <c r="B67" s="101" t="s">
        <v>2119</v>
      </c>
      <c r="C67" s="101" t="s">
        <v>1770</v>
      </c>
      <c r="D67" s="102" t="s">
        <v>2120</v>
      </c>
      <c r="E67" s="103">
        <v>0.3</v>
      </c>
      <c r="F67" s="103" t="s">
        <v>1744</v>
      </c>
      <c r="G67" s="100" t="s">
        <v>2121</v>
      </c>
      <c r="H67" s="103" t="s">
        <v>1709</v>
      </c>
      <c r="I67" s="103" t="s">
        <v>1970</v>
      </c>
      <c r="J67" s="103" t="s">
        <v>1962</v>
      </c>
      <c r="K67" s="100"/>
    </row>
    <row r="68" spans="1:11" ht="22.5" customHeight="1">
      <c r="A68" s="101">
        <v>30</v>
      </c>
      <c r="B68" s="101" t="s">
        <v>2122</v>
      </c>
      <c r="C68" s="101" t="s">
        <v>1770</v>
      </c>
      <c r="D68" s="102" t="s">
        <v>2123</v>
      </c>
      <c r="E68" s="103">
        <v>0.71</v>
      </c>
      <c r="F68" s="103" t="s">
        <v>1735</v>
      </c>
      <c r="G68" s="100" t="s">
        <v>2124</v>
      </c>
      <c r="H68" s="103" t="s">
        <v>1715</v>
      </c>
      <c r="I68" s="103" t="s">
        <v>1970</v>
      </c>
      <c r="J68" s="103" t="s">
        <v>1962</v>
      </c>
      <c r="K68" s="100"/>
    </row>
    <row r="69" spans="1:11" ht="22.5" customHeight="1">
      <c r="A69" s="101">
        <v>31</v>
      </c>
      <c r="B69" s="101" t="s">
        <v>2125</v>
      </c>
      <c r="C69" s="101" t="s">
        <v>1770</v>
      </c>
      <c r="D69" s="102" t="s">
        <v>2126</v>
      </c>
      <c r="E69" s="103">
        <v>0.05</v>
      </c>
      <c r="F69" s="103" t="s">
        <v>1747</v>
      </c>
      <c r="G69" s="100" t="s">
        <v>2127</v>
      </c>
      <c r="H69" s="101" t="s">
        <v>1706</v>
      </c>
      <c r="I69" s="103" t="s">
        <v>1961</v>
      </c>
      <c r="J69" s="103" t="s">
        <v>1962</v>
      </c>
      <c r="K69" s="100"/>
    </row>
    <row r="70" spans="1:11" ht="31.5">
      <c r="A70" s="101">
        <v>32</v>
      </c>
      <c r="B70" s="101" t="s">
        <v>2128</v>
      </c>
      <c r="C70" s="101" t="s">
        <v>1770</v>
      </c>
      <c r="D70" s="102" t="s">
        <v>2129</v>
      </c>
      <c r="E70" s="103">
        <v>0.02</v>
      </c>
      <c r="F70" s="103" t="s">
        <v>2058</v>
      </c>
      <c r="G70" s="101" t="s">
        <v>2130</v>
      </c>
      <c r="H70" s="106" t="s">
        <v>1707</v>
      </c>
      <c r="I70" s="103" t="s">
        <v>1970</v>
      </c>
      <c r="J70" s="103" t="s">
        <v>1962</v>
      </c>
      <c r="K70" s="101" t="s">
        <v>2131</v>
      </c>
    </row>
    <row r="71" spans="1:11" ht="22.5" customHeight="1">
      <c r="A71" s="101">
        <v>33</v>
      </c>
      <c r="B71" s="101" t="s">
        <v>2132</v>
      </c>
      <c r="C71" s="101" t="s">
        <v>1770</v>
      </c>
      <c r="D71" s="102" t="s">
        <v>2133</v>
      </c>
      <c r="E71" s="103">
        <v>0.2</v>
      </c>
      <c r="F71" s="103" t="s">
        <v>1735</v>
      </c>
      <c r="G71" s="101" t="s">
        <v>2134</v>
      </c>
      <c r="H71" s="103" t="s">
        <v>1714</v>
      </c>
      <c r="I71" s="103" t="s">
        <v>1970</v>
      </c>
      <c r="J71" s="103" t="s">
        <v>1962</v>
      </c>
      <c r="K71" s="101"/>
    </row>
    <row r="72" spans="1:11" ht="30.6" customHeight="1">
      <c r="A72" s="101">
        <v>34</v>
      </c>
      <c r="B72" s="101" t="s">
        <v>2135</v>
      </c>
      <c r="C72" s="101" t="s">
        <v>1770</v>
      </c>
      <c r="D72" s="102" t="s">
        <v>2136</v>
      </c>
      <c r="E72" s="103">
        <v>0.04</v>
      </c>
      <c r="F72" s="103" t="s">
        <v>1794</v>
      </c>
      <c r="G72" s="101" t="s">
        <v>2134</v>
      </c>
      <c r="H72" s="103" t="s">
        <v>1714</v>
      </c>
      <c r="I72" s="103" t="s">
        <v>1970</v>
      </c>
      <c r="J72" s="103" t="s">
        <v>1962</v>
      </c>
      <c r="K72" s="101"/>
    </row>
    <row r="73" spans="1:11" ht="22.5" customHeight="1">
      <c r="A73" s="101">
        <v>35</v>
      </c>
      <c r="B73" s="101" t="s">
        <v>2137</v>
      </c>
      <c r="C73" s="101" t="s">
        <v>1770</v>
      </c>
      <c r="D73" s="102" t="s">
        <v>2138</v>
      </c>
      <c r="E73" s="103">
        <v>0.15</v>
      </c>
      <c r="F73" s="103" t="s">
        <v>1744</v>
      </c>
      <c r="G73" s="101" t="s">
        <v>2139</v>
      </c>
      <c r="H73" s="103" t="s">
        <v>1720</v>
      </c>
      <c r="I73" s="103" t="s">
        <v>1970</v>
      </c>
      <c r="J73" s="103" t="s">
        <v>1962</v>
      </c>
      <c r="K73" s="101"/>
    </row>
    <row r="74" spans="1:11" ht="22.5" customHeight="1">
      <c r="A74" s="101">
        <v>36</v>
      </c>
      <c r="B74" s="101" t="s">
        <v>2140</v>
      </c>
      <c r="C74" s="101" t="s">
        <v>1770</v>
      </c>
      <c r="D74" s="102" t="s">
        <v>2141</v>
      </c>
      <c r="E74" s="103">
        <v>0.05</v>
      </c>
      <c r="F74" s="103" t="s">
        <v>1735</v>
      </c>
      <c r="G74" s="101" t="s">
        <v>2142</v>
      </c>
      <c r="H74" s="103" t="s">
        <v>1706</v>
      </c>
      <c r="I74" s="103" t="s">
        <v>1970</v>
      </c>
      <c r="J74" s="103" t="s">
        <v>1962</v>
      </c>
      <c r="K74" s="101"/>
    </row>
    <row r="75" spans="1:11" ht="22.5" customHeight="1">
      <c r="A75" s="101">
        <v>37</v>
      </c>
      <c r="B75" s="101" t="s">
        <v>2143</v>
      </c>
      <c r="C75" s="101" t="s">
        <v>1770</v>
      </c>
      <c r="D75" s="102" t="s">
        <v>2144</v>
      </c>
      <c r="E75" s="103">
        <v>0.1</v>
      </c>
      <c r="F75" s="103" t="s">
        <v>1729</v>
      </c>
      <c r="G75" s="101" t="s">
        <v>2145</v>
      </c>
      <c r="H75" s="103" t="s">
        <v>1719</v>
      </c>
      <c r="I75" s="103" t="s">
        <v>1970</v>
      </c>
      <c r="J75" s="103" t="s">
        <v>1962</v>
      </c>
      <c r="K75" s="101"/>
    </row>
    <row r="76" spans="1:11" ht="22.5" customHeight="1">
      <c r="A76" s="101">
        <v>38</v>
      </c>
      <c r="B76" s="101" t="s">
        <v>2146</v>
      </c>
      <c r="C76" s="101" t="s">
        <v>1770</v>
      </c>
      <c r="D76" s="102" t="s">
        <v>2147</v>
      </c>
      <c r="E76" s="103">
        <v>0.1</v>
      </c>
      <c r="F76" s="103" t="s">
        <v>1729</v>
      </c>
      <c r="G76" s="101" t="s">
        <v>2148</v>
      </c>
      <c r="H76" s="103" t="s">
        <v>1719</v>
      </c>
      <c r="I76" s="103" t="s">
        <v>1970</v>
      </c>
      <c r="J76" s="103" t="s">
        <v>1962</v>
      </c>
      <c r="K76" s="101"/>
    </row>
    <row r="77" spans="1:11" ht="22.5" customHeight="1">
      <c r="A77" s="101">
        <v>39</v>
      </c>
      <c r="B77" s="101" t="s">
        <v>2149</v>
      </c>
      <c r="C77" s="101" t="s">
        <v>1770</v>
      </c>
      <c r="D77" s="102" t="s">
        <v>2150</v>
      </c>
      <c r="E77" s="103">
        <v>0.02</v>
      </c>
      <c r="F77" s="103" t="s">
        <v>1797</v>
      </c>
      <c r="G77" s="101" t="s">
        <v>2151</v>
      </c>
      <c r="H77" s="103" t="s">
        <v>1710</v>
      </c>
      <c r="I77" s="103" t="s">
        <v>1970</v>
      </c>
      <c r="J77" s="103" t="s">
        <v>1962</v>
      </c>
      <c r="K77" s="101"/>
    </row>
    <row r="78" spans="1:11" ht="31.9" customHeight="1">
      <c r="A78" s="101">
        <v>40</v>
      </c>
      <c r="B78" s="101" t="s">
        <v>2152</v>
      </c>
      <c r="C78" s="101" t="s">
        <v>1770</v>
      </c>
      <c r="D78" s="102" t="s">
        <v>2153</v>
      </c>
      <c r="E78" s="103">
        <v>0.1</v>
      </c>
      <c r="F78" s="103" t="s">
        <v>2083</v>
      </c>
      <c r="G78" s="101" t="s">
        <v>2154</v>
      </c>
      <c r="H78" s="103" t="s">
        <v>1710</v>
      </c>
      <c r="I78" s="103" t="s">
        <v>1970</v>
      </c>
      <c r="J78" s="103" t="s">
        <v>1962</v>
      </c>
      <c r="K78" s="101"/>
    </row>
    <row r="79" spans="1:11" ht="22.5" customHeight="1">
      <c r="A79" s="101">
        <v>41</v>
      </c>
      <c r="B79" s="101" t="s">
        <v>2155</v>
      </c>
      <c r="C79" s="101" t="s">
        <v>1770</v>
      </c>
      <c r="D79" s="102" t="s">
        <v>2156</v>
      </c>
      <c r="E79" s="103">
        <v>0.1</v>
      </c>
      <c r="F79" s="103" t="s">
        <v>1729</v>
      </c>
      <c r="G79" s="101" t="s">
        <v>2157</v>
      </c>
      <c r="H79" s="103" t="s">
        <v>1709</v>
      </c>
      <c r="I79" s="103" t="s">
        <v>1970</v>
      </c>
      <c r="J79" s="103" t="s">
        <v>1962</v>
      </c>
      <c r="K79" s="101"/>
    </row>
    <row r="80" spans="1:11" ht="31.15" customHeight="1">
      <c r="A80" s="101">
        <v>42</v>
      </c>
      <c r="B80" s="101" t="s">
        <v>2158</v>
      </c>
      <c r="C80" s="101" t="s">
        <v>1770</v>
      </c>
      <c r="D80" s="102" t="s">
        <v>2159</v>
      </c>
      <c r="E80" s="103">
        <v>0.2</v>
      </c>
      <c r="F80" s="103" t="s">
        <v>2160</v>
      </c>
      <c r="G80" s="101" t="s">
        <v>2161</v>
      </c>
      <c r="H80" s="106" t="s">
        <v>1719</v>
      </c>
      <c r="I80" s="103" t="s">
        <v>1961</v>
      </c>
      <c r="J80" s="103" t="s">
        <v>1962</v>
      </c>
      <c r="K80" s="101"/>
    </row>
    <row r="81" spans="1:11" ht="31.15" customHeight="1">
      <c r="A81" s="101">
        <v>43</v>
      </c>
      <c r="B81" s="101" t="s">
        <v>2162</v>
      </c>
      <c r="C81" s="101" t="s">
        <v>1770</v>
      </c>
      <c r="D81" s="102" t="s">
        <v>2163</v>
      </c>
      <c r="E81" s="103">
        <v>0.04</v>
      </c>
      <c r="F81" s="103" t="s">
        <v>2083</v>
      </c>
      <c r="G81" s="103"/>
      <c r="H81" s="103" t="s">
        <v>2009</v>
      </c>
      <c r="I81" s="103" t="s">
        <v>1961</v>
      </c>
      <c r="J81" s="103" t="s">
        <v>1962</v>
      </c>
      <c r="K81" s="103" t="s">
        <v>2164</v>
      </c>
    </row>
    <row r="82" spans="1:11" ht="20.25" customHeight="1">
      <c r="A82" s="101">
        <v>44</v>
      </c>
      <c r="B82" s="101" t="s">
        <v>2165</v>
      </c>
      <c r="C82" s="101" t="s">
        <v>1770</v>
      </c>
      <c r="D82" s="102" t="s">
        <v>2166</v>
      </c>
      <c r="E82" s="103">
        <v>0.05</v>
      </c>
      <c r="F82" s="103" t="s">
        <v>1794</v>
      </c>
      <c r="G82" s="103" t="s">
        <v>2167</v>
      </c>
      <c r="H82" s="103" t="s">
        <v>2009</v>
      </c>
      <c r="I82" s="103" t="s">
        <v>1970</v>
      </c>
      <c r="J82" s="103" t="s">
        <v>1962</v>
      </c>
      <c r="K82" s="103"/>
    </row>
    <row r="83" spans="1:11" ht="20.25" customHeight="1">
      <c r="A83" s="101">
        <v>45</v>
      </c>
      <c r="B83" s="101" t="s">
        <v>2168</v>
      </c>
      <c r="C83" s="101" t="s">
        <v>1770</v>
      </c>
      <c r="D83" s="102" t="s">
        <v>2169</v>
      </c>
      <c r="E83" s="103">
        <v>0.04</v>
      </c>
      <c r="F83" s="103" t="s">
        <v>1794</v>
      </c>
      <c r="G83" s="101" t="s">
        <v>2170</v>
      </c>
      <c r="H83" s="103" t="s">
        <v>2009</v>
      </c>
      <c r="I83" s="103" t="s">
        <v>1970</v>
      </c>
      <c r="J83" s="103" t="s">
        <v>1962</v>
      </c>
      <c r="K83" s="101"/>
    </row>
    <row r="84" spans="1:11" ht="20.25" customHeight="1">
      <c r="A84" s="101">
        <v>46</v>
      </c>
      <c r="B84" s="101" t="s">
        <v>2171</v>
      </c>
      <c r="C84" s="101" t="s">
        <v>1770</v>
      </c>
      <c r="D84" s="102" t="s">
        <v>2172</v>
      </c>
      <c r="E84" s="103">
        <v>1.4999999999999999E-2</v>
      </c>
      <c r="F84" s="103" t="s">
        <v>1735</v>
      </c>
      <c r="G84" s="101" t="s">
        <v>2142</v>
      </c>
      <c r="H84" s="106" t="s">
        <v>1706</v>
      </c>
      <c r="I84" s="103" t="s">
        <v>1970</v>
      </c>
      <c r="J84" s="103" t="s">
        <v>1962</v>
      </c>
      <c r="K84" s="101"/>
    </row>
    <row r="85" spans="1:11" ht="20.25" customHeight="1">
      <c r="A85" s="101">
        <v>47</v>
      </c>
      <c r="B85" s="101" t="s">
        <v>2173</v>
      </c>
      <c r="C85" s="101" t="s">
        <v>1770</v>
      </c>
      <c r="D85" s="102" t="s">
        <v>2174</v>
      </c>
      <c r="E85" s="103">
        <v>0.1</v>
      </c>
      <c r="F85" s="103" t="s">
        <v>1735</v>
      </c>
      <c r="G85" s="103"/>
      <c r="H85" s="103" t="s">
        <v>1717</v>
      </c>
      <c r="I85" s="103" t="s">
        <v>1970</v>
      </c>
      <c r="J85" s="103" t="s">
        <v>1962</v>
      </c>
      <c r="K85" s="103"/>
    </row>
    <row r="86" spans="1:11" ht="20.25" customHeight="1">
      <c r="A86" s="101">
        <v>48</v>
      </c>
      <c r="B86" s="101" t="s">
        <v>2175</v>
      </c>
      <c r="C86" s="101" t="s">
        <v>1770</v>
      </c>
      <c r="D86" s="102" t="s">
        <v>2176</v>
      </c>
      <c r="E86" s="103">
        <v>0.1</v>
      </c>
      <c r="F86" s="103" t="s">
        <v>1735</v>
      </c>
      <c r="G86" s="103"/>
      <c r="H86" s="103" t="s">
        <v>1716</v>
      </c>
      <c r="I86" s="103" t="s">
        <v>1970</v>
      </c>
      <c r="J86" s="103" t="s">
        <v>1962</v>
      </c>
      <c r="K86" s="103"/>
    </row>
    <row r="87" spans="1:11" ht="20.25" customHeight="1">
      <c r="A87" s="101">
        <v>49</v>
      </c>
      <c r="B87" s="101" t="s">
        <v>2177</v>
      </c>
      <c r="C87" s="101" t="s">
        <v>1770</v>
      </c>
      <c r="D87" s="102" t="s">
        <v>2178</v>
      </c>
      <c r="E87" s="103">
        <v>0.1</v>
      </c>
      <c r="F87" s="103" t="s">
        <v>1735</v>
      </c>
      <c r="G87" s="103"/>
      <c r="H87" s="103" t="s">
        <v>1713</v>
      </c>
      <c r="I87" s="103" t="s">
        <v>1970</v>
      </c>
      <c r="J87" s="103" t="s">
        <v>1962</v>
      </c>
      <c r="K87" s="103"/>
    </row>
    <row r="88" spans="1:11" ht="20.25" customHeight="1">
      <c r="A88" s="101">
        <v>50</v>
      </c>
      <c r="B88" s="101" t="s">
        <v>2179</v>
      </c>
      <c r="C88" s="101" t="s">
        <v>1770</v>
      </c>
      <c r="D88" s="102" t="s">
        <v>2180</v>
      </c>
      <c r="E88" s="103">
        <v>0.1</v>
      </c>
      <c r="F88" s="103" t="s">
        <v>1735</v>
      </c>
      <c r="G88" s="103"/>
      <c r="H88" s="103" t="s">
        <v>1711</v>
      </c>
      <c r="I88" s="103" t="s">
        <v>1970</v>
      </c>
      <c r="J88" s="103" t="s">
        <v>1962</v>
      </c>
      <c r="K88" s="103"/>
    </row>
    <row r="89" spans="1:11" ht="20.25" customHeight="1">
      <c r="A89" s="101">
        <v>51</v>
      </c>
      <c r="B89" s="101" t="s">
        <v>2181</v>
      </c>
      <c r="C89" s="101" t="s">
        <v>1770</v>
      </c>
      <c r="D89" s="102" t="s">
        <v>2182</v>
      </c>
      <c r="E89" s="103">
        <v>0.1</v>
      </c>
      <c r="F89" s="103" t="s">
        <v>1735</v>
      </c>
      <c r="G89" s="103"/>
      <c r="H89" s="103" t="s">
        <v>1703</v>
      </c>
      <c r="I89" s="103" t="s">
        <v>1970</v>
      </c>
      <c r="J89" s="103" t="s">
        <v>1962</v>
      </c>
      <c r="K89" s="103"/>
    </row>
    <row r="90" spans="1:11" ht="20.25" customHeight="1">
      <c r="A90" s="101">
        <v>52</v>
      </c>
      <c r="B90" s="101" t="s">
        <v>2183</v>
      </c>
      <c r="C90" s="101" t="s">
        <v>1770</v>
      </c>
      <c r="D90" s="102" t="s">
        <v>2184</v>
      </c>
      <c r="E90" s="103">
        <v>0.1</v>
      </c>
      <c r="F90" s="103" t="s">
        <v>1735</v>
      </c>
      <c r="G90" s="103"/>
      <c r="H90" s="103" t="s">
        <v>1705</v>
      </c>
      <c r="I90" s="103" t="s">
        <v>1970</v>
      </c>
      <c r="J90" s="103" t="s">
        <v>1962</v>
      </c>
      <c r="K90" s="103"/>
    </row>
    <row r="91" spans="1:11" ht="20.25" customHeight="1">
      <c r="A91" s="101">
        <v>53</v>
      </c>
      <c r="B91" s="101" t="s">
        <v>2185</v>
      </c>
      <c r="C91" s="101" t="s">
        <v>1770</v>
      </c>
      <c r="D91" s="102" t="s">
        <v>2186</v>
      </c>
      <c r="E91" s="103">
        <v>0.1</v>
      </c>
      <c r="F91" s="103" t="s">
        <v>1735</v>
      </c>
      <c r="G91" s="103"/>
      <c r="H91" s="103" t="s">
        <v>1718</v>
      </c>
      <c r="I91" s="103" t="s">
        <v>1970</v>
      </c>
      <c r="J91" s="103" t="s">
        <v>1962</v>
      </c>
      <c r="K91" s="103"/>
    </row>
    <row r="92" spans="1:11" ht="20.25" customHeight="1">
      <c r="A92" s="101">
        <v>54</v>
      </c>
      <c r="B92" s="101" t="s">
        <v>2187</v>
      </c>
      <c r="C92" s="101" t="s">
        <v>1770</v>
      </c>
      <c r="D92" s="102" t="s">
        <v>2188</v>
      </c>
      <c r="E92" s="103">
        <v>0.12</v>
      </c>
      <c r="F92" s="103" t="s">
        <v>1729</v>
      </c>
      <c r="G92" s="101" t="s">
        <v>1960</v>
      </c>
      <c r="H92" s="103" t="s">
        <v>1703</v>
      </c>
      <c r="I92" s="103" t="s">
        <v>1970</v>
      </c>
      <c r="J92" s="103" t="s">
        <v>1962</v>
      </c>
      <c r="K92" s="101"/>
    </row>
    <row r="93" spans="1:11" ht="29.45" customHeight="1">
      <c r="A93" s="101">
        <v>55</v>
      </c>
      <c r="B93" s="101" t="s">
        <v>2189</v>
      </c>
      <c r="C93" s="101" t="s">
        <v>1770</v>
      </c>
      <c r="D93" s="102" t="s">
        <v>2190</v>
      </c>
      <c r="E93" s="103">
        <v>0.35</v>
      </c>
      <c r="F93" s="103" t="s">
        <v>2191</v>
      </c>
      <c r="G93" s="101" t="s">
        <v>2192</v>
      </c>
      <c r="H93" s="106" t="s">
        <v>2009</v>
      </c>
      <c r="I93" s="103" t="s">
        <v>1970</v>
      </c>
      <c r="J93" s="103" t="s">
        <v>1962</v>
      </c>
      <c r="K93" s="101"/>
    </row>
    <row r="94" spans="1:11" ht="25.5" customHeight="1">
      <c r="A94" s="101">
        <v>56</v>
      </c>
      <c r="B94" s="101" t="s">
        <v>2193</v>
      </c>
      <c r="C94" s="101" t="s">
        <v>1770</v>
      </c>
      <c r="D94" s="102" t="s">
        <v>2194</v>
      </c>
      <c r="E94" s="103">
        <v>0.5</v>
      </c>
      <c r="F94" s="103" t="s">
        <v>1773</v>
      </c>
      <c r="G94" s="103"/>
      <c r="H94" s="101" t="s">
        <v>1718</v>
      </c>
      <c r="I94" s="103" t="s">
        <v>1961</v>
      </c>
      <c r="J94" s="103" t="s">
        <v>1962</v>
      </c>
      <c r="K94" s="103"/>
    </row>
    <row r="95" spans="1:11" ht="47.25">
      <c r="A95" s="101">
        <v>57</v>
      </c>
      <c r="B95" s="101" t="s">
        <v>2195</v>
      </c>
      <c r="C95" s="101" t="s">
        <v>1770</v>
      </c>
      <c r="D95" s="102" t="s">
        <v>2196</v>
      </c>
      <c r="E95" s="103">
        <v>0.2</v>
      </c>
      <c r="F95" s="103" t="s">
        <v>1729</v>
      </c>
      <c r="G95" s="103" t="s">
        <v>2197</v>
      </c>
      <c r="H95" s="101" t="s">
        <v>1718</v>
      </c>
      <c r="I95" s="103" t="s">
        <v>1970</v>
      </c>
      <c r="J95" s="103" t="s">
        <v>1962</v>
      </c>
      <c r="K95" s="103" t="s">
        <v>2198</v>
      </c>
    </row>
    <row r="96" spans="1:11" ht="31.5">
      <c r="A96" s="101">
        <v>58</v>
      </c>
      <c r="B96" s="101" t="s">
        <v>2199</v>
      </c>
      <c r="C96" s="101" t="s">
        <v>1770</v>
      </c>
      <c r="D96" s="102" t="s">
        <v>2200</v>
      </c>
      <c r="E96" s="103">
        <v>0.27</v>
      </c>
      <c r="F96" s="103" t="s">
        <v>2058</v>
      </c>
      <c r="G96" s="103" t="s">
        <v>2201</v>
      </c>
      <c r="H96" s="101" t="s">
        <v>1715</v>
      </c>
      <c r="I96" s="103" t="s">
        <v>1961</v>
      </c>
      <c r="J96" s="103" t="s">
        <v>1962</v>
      </c>
      <c r="K96" s="103"/>
    </row>
    <row r="97" spans="1:11" ht="31.15" customHeight="1">
      <c r="A97" s="101">
        <v>59</v>
      </c>
      <c r="B97" s="101" t="s">
        <v>2202</v>
      </c>
      <c r="C97" s="101" t="s">
        <v>1770</v>
      </c>
      <c r="D97" s="102" t="s">
        <v>2200</v>
      </c>
      <c r="E97" s="103">
        <v>0.1</v>
      </c>
      <c r="F97" s="103" t="s">
        <v>2203</v>
      </c>
      <c r="G97" s="103" t="s">
        <v>2204</v>
      </c>
      <c r="H97" s="101" t="s">
        <v>1715</v>
      </c>
      <c r="I97" s="103" t="s">
        <v>1970</v>
      </c>
      <c r="J97" s="103" t="s">
        <v>1962</v>
      </c>
      <c r="K97" s="103"/>
    </row>
    <row r="98" spans="1:11" ht="19.5" customHeight="1">
      <c r="A98" s="101">
        <v>60</v>
      </c>
      <c r="B98" s="101" t="s">
        <v>2205</v>
      </c>
      <c r="C98" s="101" t="s">
        <v>1770</v>
      </c>
      <c r="D98" s="102" t="s">
        <v>2206</v>
      </c>
      <c r="E98" s="103">
        <v>0.2</v>
      </c>
      <c r="F98" s="103" t="s">
        <v>2083</v>
      </c>
      <c r="G98" s="103" t="s">
        <v>2207</v>
      </c>
      <c r="H98" s="100" t="s">
        <v>1711</v>
      </c>
      <c r="I98" s="103" t="s">
        <v>1961</v>
      </c>
      <c r="J98" s="103" t="s">
        <v>1962</v>
      </c>
      <c r="K98" s="103"/>
    </row>
    <row r="99" spans="1:11" ht="19.5" customHeight="1">
      <c r="A99" s="101">
        <v>61</v>
      </c>
      <c r="B99" s="101" t="s">
        <v>2208</v>
      </c>
      <c r="C99" s="101" t="s">
        <v>1770</v>
      </c>
      <c r="D99" s="102" t="s">
        <v>2209</v>
      </c>
      <c r="E99" s="103">
        <v>0.1</v>
      </c>
      <c r="F99" s="103" t="s">
        <v>1729</v>
      </c>
      <c r="G99" s="103" t="s">
        <v>2210</v>
      </c>
      <c r="H99" s="100" t="s">
        <v>1720</v>
      </c>
      <c r="I99" s="103" t="s">
        <v>1961</v>
      </c>
      <c r="J99" s="103" t="s">
        <v>1962</v>
      </c>
      <c r="K99" s="103"/>
    </row>
    <row r="100" spans="1:11" ht="19.5" customHeight="1">
      <c r="A100" s="101">
        <v>62</v>
      </c>
      <c r="B100" s="101" t="s">
        <v>2211</v>
      </c>
      <c r="C100" s="101" t="s">
        <v>1770</v>
      </c>
      <c r="D100" s="102" t="s">
        <v>2212</v>
      </c>
      <c r="E100" s="103">
        <v>0.2</v>
      </c>
      <c r="F100" s="103" t="s">
        <v>2083</v>
      </c>
      <c r="G100" s="104" t="s">
        <v>2213</v>
      </c>
      <c r="H100" s="101" t="s">
        <v>1705</v>
      </c>
      <c r="I100" s="103" t="s">
        <v>1961</v>
      </c>
      <c r="J100" s="103" t="s">
        <v>1962</v>
      </c>
      <c r="K100" s="104"/>
    </row>
    <row r="101" spans="1:11" ht="19.5" customHeight="1">
      <c r="A101" s="101">
        <v>63</v>
      </c>
      <c r="B101" s="101" t="s">
        <v>2214</v>
      </c>
      <c r="C101" s="101" t="s">
        <v>1770</v>
      </c>
      <c r="D101" s="102" t="s">
        <v>2215</v>
      </c>
      <c r="E101" s="103">
        <v>0.1</v>
      </c>
      <c r="F101" s="103" t="s">
        <v>2103</v>
      </c>
      <c r="G101" s="103"/>
      <c r="H101" s="101" t="s">
        <v>1716</v>
      </c>
      <c r="I101" s="103" t="s">
        <v>1961</v>
      </c>
      <c r="J101" s="103" t="s">
        <v>1962</v>
      </c>
      <c r="K101" s="103"/>
    </row>
    <row r="102" spans="1:11" ht="19.149999999999999" customHeight="1">
      <c r="A102" s="101">
        <v>64</v>
      </c>
      <c r="B102" s="101" t="s">
        <v>2216</v>
      </c>
      <c r="C102" s="101" t="s">
        <v>1770</v>
      </c>
      <c r="D102" s="102" t="s">
        <v>2217</v>
      </c>
      <c r="E102" s="103">
        <v>35</v>
      </c>
      <c r="F102" s="103" t="s">
        <v>1735</v>
      </c>
      <c r="G102" s="103"/>
      <c r="H102" s="101" t="s">
        <v>2218</v>
      </c>
      <c r="I102" s="103" t="s">
        <v>1970</v>
      </c>
      <c r="J102" s="103" t="s">
        <v>1962</v>
      </c>
      <c r="K102" s="103"/>
    </row>
    <row r="103" spans="1:11" ht="15.75">
      <c r="A103" s="94" t="s">
        <v>2219</v>
      </c>
      <c r="B103" s="94"/>
      <c r="C103" s="94"/>
      <c r="D103" s="108" t="s">
        <v>2220</v>
      </c>
      <c r="E103" s="99"/>
      <c r="F103" s="109"/>
      <c r="G103" s="95"/>
      <c r="H103" s="106"/>
      <c r="I103" s="95"/>
      <c r="J103" s="95"/>
      <c r="K103" s="95"/>
    </row>
    <row r="104" spans="1:11" ht="78.75">
      <c r="A104" s="101">
        <v>1</v>
      </c>
      <c r="B104" s="101" t="s">
        <v>2221</v>
      </c>
      <c r="C104" s="101" t="s">
        <v>1773</v>
      </c>
      <c r="D104" s="102" t="s">
        <v>2222</v>
      </c>
      <c r="E104" s="103">
        <v>40</v>
      </c>
      <c r="F104" s="103" t="s">
        <v>2223</v>
      </c>
      <c r="G104" s="101" t="s">
        <v>2224</v>
      </c>
      <c r="H104" s="106" t="s">
        <v>1719</v>
      </c>
      <c r="I104" s="103" t="s">
        <v>1970</v>
      </c>
      <c r="J104" s="103" t="s">
        <v>1962</v>
      </c>
      <c r="K104" s="101"/>
    </row>
    <row r="105" spans="1:11" ht="31.9" customHeight="1">
      <c r="A105" s="101">
        <v>2</v>
      </c>
      <c r="B105" s="101" t="s">
        <v>2225</v>
      </c>
      <c r="C105" s="101" t="s">
        <v>1773</v>
      </c>
      <c r="D105" s="102" t="s">
        <v>2226</v>
      </c>
      <c r="E105" s="103">
        <v>0.2</v>
      </c>
      <c r="F105" s="103" t="s">
        <v>1735</v>
      </c>
      <c r="G105" s="106" t="s">
        <v>2227</v>
      </c>
      <c r="H105" s="103" t="s">
        <v>1718</v>
      </c>
      <c r="I105" s="103" t="s">
        <v>1961</v>
      </c>
      <c r="J105" s="103" t="s">
        <v>1962</v>
      </c>
      <c r="K105" s="103"/>
    </row>
    <row r="106" spans="1:11" ht="19.5" customHeight="1">
      <c r="A106" s="101">
        <v>3</v>
      </c>
      <c r="B106" s="101" t="s">
        <v>2228</v>
      </c>
      <c r="C106" s="101" t="s">
        <v>1773</v>
      </c>
      <c r="D106" s="102" t="s">
        <v>2229</v>
      </c>
      <c r="E106" s="103">
        <v>1</v>
      </c>
      <c r="F106" s="103" t="s">
        <v>1735</v>
      </c>
      <c r="G106" s="103" t="s">
        <v>2230</v>
      </c>
      <c r="H106" s="101" t="s">
        <v>1714</v>
      </c>
      <c r="I106" s="103" t="s">
        <v>1970</v>
      </c>
      <c r="J106" s="103" t="s">
        <v>1962</v>
      </c>
      <c r="K106" s="104"/>
    </row>
    <row r="107" spans="1:11" ht="17.25" customHeight="1">
      <c r="A107" s="101">
        <v>4</v>
      </c>
      <c r="B107" s="101" t="s">
        <v>2231</v>
      </c>
      <c r="C107" s="101" t="s">
        <v>1773</v>
      </c>
      <c r="D107" s="102" t="s">
        <v>2232</v>
      </c>
      <c r="E107" s="103">
        <v>0.98199999999999998</v>
      </c>
      <c r="F107" s="103" t="s">
        <v>2083</v>
      </c>
      <c r="G107" s="101" t="s">
        <v>2233</v>
      </c>
      <c r="H107" s="103" t="s">
        <v>1707</v>
      </c>
      <c r="I107" s="103" t="s">
        <v>1970</v>
      </c>
      <c r="J107" s="103" t="s">
        <v>1962</v>
      </c>
      <c r="K107" s="101"/>
    </row>
    <row r="108" spans="1:11" ht="31.15" customHeight="1">
      <c r="A108" s="101">
        <v>5</v>
      </c>
      <c r="B108" s="101" t="s">
        <v>2234</v>
      </c>
      <c r="C108" s="101" t="s">
        <v>1773</v>
      </c>
      <c r="D108" s="102" t="s">
        <v>2235</v>
      </c>
      <c r="E108" s="103">
        <v>0.5</v>
      </c>
      <c r="F108" s="103" t="s">
        <v>1735</v>
      </c>
      <c r="G108" s="101" t="s">
        <v>2236</v>
      </c>
      <c r="H108" s="100" t="s">
        <v>1709</v>
      </c>
      <c r="I108" s="103" t="s">
        <v>1970</v>
      </c>
      <c r="J108" s="103" t="s">
        <v>1962</v>
      </c>
      <c r="K108" s="101"/>
    </row>
    <row r="109" spans="1:11" ht="24" customHeight="1">
      <c r="A109" s="101">
        <v>6</v>
      </c>
      <c r="B109" s="101" t="s">
        <v>2237</v>
      </c>
      <c r="C109" s="101" t="s">
        <v>1773</v>
      </c>
      <c r="D109" s="102" t="s">
        <v>2238</v>
      </c>
      <c r="E109" s="103">
        <v>3.75</v>
      </c>
      <c r="F109" s="103" t="s">
        <v>1735</v>
      </c>
      <c r="G109" s="101"/>
      <c r="H109" s="103" t="s">
        <v>1718</v>
      </c>
      <c r="I109" s="103" t="s">
        <v>1970</v>
      </c>
      <c r="J109" s="103" t="s">
        <v>1962</v>
      </c>
      <c r="K109" s="101"/>
    </row>
    <row r="110" spans="1:11" ht="24" customHeight="1">
      <c r="A110" s="101">
        <v>7</v>
      </c>
      <c r="B110" s="101" t="s">
        <v>2239</v>
      </c>
      <c r="C110" s="101" t="s">
        <v>1773</v>
      </c>
      <c r="D110" s="102" t="s">
        <v>2240</v>
      </c>
      <c r="E110" s="103">
        <v>0.5</v>
      </c>
      <c r="F110" s="103" t="s">
        <v>2083</v>
      </c>
      <c r="G110" s="103"/>
      <c r="H110" s="101" t="s">
        <v>1704</v>
      </c>
      <c r="I110" s="103" t="s">
        <v>1961</v>
      </c>
      <c r="J110" s="103" t="s">
        <v>1962</v>
      </c>
      <c r="K110" s="103"/>
    </row>
    <row r="111" spans="1:11" ht="24" customHeight="1">
      <c r="A111" s="101">
        <v>8</v>
      </c>
      <c r="B111" s="101" t="s">
        <v>2241</v>
      </c>
      <c r="C111" s="101" t="s">
        <v>1773</v>
      </c>
      <c r="D111" s="102" t="s">
        <v>2242</v>
      </c>
      <c r="E111" s="103">
        <v>1</v>
      </c>
      <c r="F111" s="103" t="s">
        <v>2083</v>
      </c>
      <c r="G111" s="104" t="s">
        <v>2243</v>
      </c>
      <c r="H111" s="101" t="s">
        <v>1707</v>
      </c>
      <c r="I111" s="103" t="s">
        <v>1961</v>
      </c>
      <c r="J111" s="103" t="s">
        <v>1962</v>
      </c>
      <c r="K111" s="104"/>
    </row>
    <row r="112" spans="1:11" ht="24" customHeight="1">
      <c r="A112" s="101">
        <v>9</v>
      </c>
      <c r="B112" s="101" t="s">
        <v>2244</v>
      </c>
      <c r="C112" s="101" t="s">
        <v>1773</v>
      </c>
      <c r="D112" s="102" t="s">
        <v>2245</v>
      </c>
      <c r="E112" s="103">
        <v>3.5</v>
      </c>
      <c r="F112" s="103" t="s">
        <v>1744</v>
      </c>
      <c r="G112" s="103" t="s">
        <v>1966</v>
      </c>
      <c r="H112" s="101" t="s">
        <v>1718</v>
      </c>
      <c r="I112" s="103" t="s">
        <v>1961</v>
      </c>
      <c r="J112" s="103" t="s">
        <v>1962</v>
      </c>
      <c r="K112" s="103"/>
    </row>
    <row r="113" spans="1:11" ht="31.15" customHeight="1">
      <c r="A113" s="101">
        <v>10</v>
      </c>
      <c r="B113" s="101" t="s">
        <v>2246</v>
      </c>
      <c r="C113" s="101" t="s">
        <v>1773</v>
      </c>
      <c r="D113" s="102" t="s">
        <v>2247</v>
      </c>
      <c r="E113" s="103">
        <v>1.3</v>
      </c>
      <c r="F113" s="103" t="s">
        <v>1735</v>
      </c>
      <c r="G113" s="101" t="s">
        <v>2248</v>
      </c>
      <c r="H113" s="101" t="s">
        <v>1714</v>
      </c>
      <c r="I113" s="103" t="s">
        <v>1961</v>
      </c>
      <c r="J113" s="103" t="s">
        <v>1962</v>
      </c>
      <c r="K113" s="101"/>
    </row>
    <row r="114" spans="1:11" ht="31.15" customHeight="1">
      <c r="A114" s="101">
        <v>11</v>
      </c>
      <c r="B114" s="101" t="s">
        <v>2249</v>
      </c>
      <c r="C114" s="101" t="s">
        <v>1773</v>
      </c>
      <c r="D114" s="102" t="s">
        <v>2250</v>
      </c>
      <c r="E114" s="103">
        <v>1</v>
      </c>
      <c r="F114" s="103" t="s">
        <v>2251</v>
      </c>
      <c r="G114" s="101" t="s">
        <v>1980</v>
      </c>
      <c r="H114" s="103" t="s">
        <v>1703</v>
      </c>
      <c r="I114" s="103" t="s">
        <v>1970</v>
      </c>
      <c r="J114" s="103" t="s">
        <v>1962</v>
      </c>
      <c r="K114" s="101"/>
    </row>
    <row r="115" spans="1:11" ht="31.15" customHeight="1">
      <c r="A115" s="101">
        <v>12</v>
      </c>
      <c r="B115" s="101" t="s">
        <v>2252</v>
      </c>
      <c r="C115" s="101" t="s">
        <v>1773</v>
      </c>
      <c r="D115" s="102" t="s">
        <v>2253</v>
      </c>
      <c r="E115" s="103">
        <v>7</v>
      </c>
      <c r="F115" s="103" t="s">
        <v>2254</v>
      </c>
      <c r="G115" s="103" t="s">
        <v>2025</v>
      </c>
      <c r="H115" s="100" t="s">
        <v>1709</v>
      </c>
      <c r="I115" s="103" t="s">
        <v>1970</v>
      </c>
      <c r="J115" s="103" t="s">
        <v>1962</v>
      </c>
      <c r="K115" s="103"/>
    </row>
    <row r="116" spans="1:11" ht="20.25" customHeight="1">
      <c r="A116" s="101">
        <v>13</v>
      </c>
      <c r="B116" s="101" t="s">
        <v>2255</v>
      </c>
      <c r="C116" s="101" t="s">
        <v>1773</v>
      </c>
      <c r="D116" s="102" t="s">
        <v>2256</v>
      </c>
      <c r="E116" s="103">
        <v>0.5</v>
      </c>
      <c r="F116" s="103" t="s">
        <v>1729</v>
      </c>
      <c r="G116" s="101" t="s">
        <v>2257</v>
      </c>
      <c r="H116" s="106" t="s">
        <v>1703</v>
      </c>
      <c r="I116" s="103" t="s">
        <v>1970</v>
      </c>
      <c r="J116" s="103" t="s">
        <v>1962</v>
      </c>
      <c r="K116" s="101"/>
    </row>
    <row r="117" spans="1:11" ht="36" customHeight="1">
      <c r="A117" s="101">
        <v>14</v>
      </c>
      <c r="B117" s="101" t="s">
        <v>2258</v>
      </c>
      <c r="C117" s="101" t="s">
        <v>1773</v>
      </c>
      <c r="D117" s="102" t="s">
        <v>2259</v>
      </c>
      <c r="E117" s="103">
        <v>0.6</v>
      </c>
      <c r="F117" s="103" t="s">
        <v>1735</v>
      </c>
      <c r="G117" s="101" t="s">
        <v>2260</v>
      </c>
      <c r="H117" s="106" t="s">
        <v>2009</v>
      </c>
      <c r="I117" s="103" t="s">
        <v>1970</v>
      </c>
      <c r="J117" s="103" t="s">
        <v>1962</v>
      </c>
      <c r="K117" s="101"/>
    </row>
    <row r="118" spans="1:11" ht="46.9" customHeight="1">
      <c r="A118" s="101">
        <v>15</v>
      </c>
      <c r="B118" s="101" t="s">
        <v>2261</v>
      </c>
      <c r="C118" s="101" t="s">
        <v>1773</v>
      </c>
      <c r="D118" s="102" t="s">
        <v>2262</v>
      </c>
      <c r="E118" s="103">
        <v>1</v>
      </c>
      <c r="F118" s="103" t="s">
        <v>2263</v>
      </c>
      <c r="G118" s="101"/>
      <c r="H118" s="103" t="s">
        <v>1709</v>
      </c>
      <c r="I118" s="103" t="s">
        <v>1970</v>
      </c>
      <c r="J118" s="103" t="s">
        <v>1962</v>
      </c>
      <c r="K118" s="101"/>
    </row>
    <row r="119" spans="1:11" ht="19.5" customHeight="1">
      <c r="A119" s="101">
        <v>16</v>
      </c>
      <c r="B119" s="101" t="s">
        <v>2264</v>
      </c>
      <c r="C119" s="101" t="s">
        <v>1773</v>
      </c>
      <c r="D119" s="102" t="s">
        <v>2265</v>
      </c>
      <c r="E119" s="103">
        <v>1.5</v>
      </c>
      <c r="F119" s="103" t="s">
        <v>2083</v>
      </c>
      <c r="G119" s="101" t="s">
        <v>2266</v>
      </c>
      <c r="H119" s="106" t="s">
        <v>1705</v>
      </c>
      <c r="I119" s="103" t="s">
        <v>1970</v>
      </c>
      <c r="J119" s="103" t="s">
        <v>1962</v>
      </c>
      <c r="K119" s="101"/>
    </row>
    <row r="120" spans="1:11" ht="19.5" customHeight="1">
      <c r="A120" s="101">
        <v>17</v>
      </c>
      <c r="B120" s="101" t="s">
        <v>2267</v>
      </c>
      <c r="C120" s="101" t="s">
        <v>1773</v>
      </c>
      <c r="D120" s="102" t="s">
        <v>2268</v>
      </c>
      <c r="E120" s="103">
        <v>0.7</v>
      </c>
      <c r="F120" s="103" t="s">
        <v>1729</v>
      </c>
      <c r="G120" s="104" t="s">
        <v>2269</v>
      </c>
      <c r="H120" s="101" t="s">
        <v>1707</v>
      </c>
      <c r="I120" s="103" t="s">
        <v>1961</v>
      </c>
      <c r="J120" s="103" t="s">
        <v>1962</v>
      </c>
      <c r="K120" s="104"/>
    </row>
    <row r="121" spans="1:11" ht="19.5" customHeight="1">
      <c r="A121" s="101">
        <v>18</v>
      </c>
      <c r="B121" s="101" t="s">
        <v>2270</v>
      </c>
      <c r="C121" s="101" t="s">
        <v>1773</v>
      </c>
      <c r="D121" s="102" t="s">
        <v>2271</v>
      </c>
      <c r="E121" s="103">
        <v>0.05</v>
      </c>
      <c r="F121" s="103" t="s">
        <v>2103</v>
      </c>
      <c r="G121" s="104" t="s">
        <v>2070</v>
      </c>
      <c r="H121" s="101" t="s">
        <v>1713</v>
      </c>
      <c r="I121" s="103" t="s">
        <v>1961</v>
      </c>
      <c r="J121" s="103" t="s">
        <v>1962</v>
      </c>
      <c r="K121" s="104"/>
    </row>
    <row r="122" spans="1:11" ht="19.5" customHeight="1">
      <c r="A122" s="101">
        <v>19</v>
      </c>
      <c r="B122" s="101" t="s">
        <v>2272</v>
      </c>
      <c r="C122" s="101" t="s">
        <v>1773</v>
      </c>
      <c r="D122" s="102" t="s">
        <v>2273</v>
      </c>
      <c r="E122" s="103">
        <v>0.4</v>
      </c>
      <c r="F122" s="103" t="s">
        <v>1744</v>
      </c>
      <c r="G122" s="103" t="s">
        <v>2274</v>
      </c>
      <c r="H122" s="101" t="s">
        <v>1720</v>
      </c>
      <c r="I122" s="103" t="s">
        <v>1970</v>
      </c>
      <c r="J122" s="103" t="s">
        <v>1962</v>
      </c>
      <c r="K122" s="103"/>
    </row>
    <row r="123" spans="1:11" ht="31.15" customHeight="1">
      <c r="A123" s="101">
        <v>20</v>
      </c>
      <c r="B123" s="101" t="s">
        <v>2275</v>
      </c>
      <c r="C123" s="101" t="s">
        <v>1773</v>
      </c>
      <c r="D123" s="102" t="s">
        <v>2276</v>
      </c>
      <c r="E123" s="103">
        <v>0.7</v>
      </c>
      <c r="F123" s="103" t="s">
        <v>2277</v>
      </c>
      <c r="G123" s="101" t="s">
        <v>2278</v>
      </c>
      <c r="H123" s="100" t="s">
        <v>1709</v>
      </c>
      <c r="I123" s="103" t="s">
        <v>1970</v>
      </c>
      <c r="J123" s="103" t="s">
        <v>1962</v>
      </c>
      <c r="K123" s="101"/>
    </row>
    <row r="124" spans="1:11" ht="31.15" customHeight="1">
      <c r="A124" s="101">
        <v>21</v>
      </c>
      <c r="B124" s="101" t="s">
        <v>2279</v>
      </c>
      <c r="C124" s="101" t="s">
        <v>1773</v>
      </c>
      <c r="D124" s="102" t="s">
        <v>2280</v>
      </c>
      <c r="E124" s="103">
        <v>1.2</v>
      </c>
      <c r="F124" s="103" t="s">
        <v>2281</v>
      </c>
      <c r="G124" s="101" t="s">
        <v>2157</v>
      </c>
      <c r="H124" s="100" t="s">
        <v>1709</v>
      </c>
      <c r="I124" s="103" t="s">
        <v>1970</v>
      </c>
      <c r="J124" s="103" t="s">
        <v>1962</v>
      </c>
      <c r="K124" s="101"/>
    </row>
    <row r="125" spans="1:11" ht="21" customHeight="1">
      <c r="A125" s="101">
        <v>22</v>
      </c>
      <c r="B125" s="101" t="s">
        <v>2282</v>
      </c>
      <c r="C125" s="101" t="s">
        <v>1773</v>
      </c>
      <c r="D125" s="102" t="s">
        <v>2283</v>
      </c>
      <c r="E125" s="103">
        <v>0.03</v>
      </c>
      <c r="F125" s="103" t="s">
        <v>1735</v>
      </c>
      <c r="G125" s="100" t="s">
        <v>2127</v>
      </c>
      <c r="H125" s="101" t="s">
        <v>1706</v>
      </c>
      <c r="I125" s="103" t="s">
        <v>1970</v>
      </c>
      <c r="J125" s="103" t="s">
        <v>1962</v>
      </c>
      <c r="K125" s="100"/>
    </row>
    <row r="126" spans="1:11" ht="31.15" customHeight="1">
      <c r="A126" s="101">
        <v>23</v>
      </c>
      <c r="B126" s="101" t="s">
        <v>2284</v>
      </c>
      <c r="C126" s="101" t="s">
        <v>1773</v>
      </c>
      <c r="D126" s="102" t="s">
        <v>2285</v>
      </c>
      <c r="E126" s="103">
        <v>1.5</v>
      </c>
      <c r="F126" s="103" t="s">
        <v>2286</v>
      </c>
      <c r="G126" s="101" t="s">
        <v>2287</v>
      </c>
      <c r="H126" s="103" t="s">
        <v>1705</v>
      </c>
      <c r="I126" s="103" t="s">
        <v>1970</v>
      </c>
      <c r="J126" s="103" t="s">
        <v>1962</v>
      </c>
      <c r="K126" s="101"/>
    </row>
    <row r="127" spans="1:11" ht="22.5" customHeight="1">
      <c r="A127" s="101">
        <v>24</v>
      </c>
      <c r="B127" s="101" t="s">
        <v>2288</v>
      </c>
      <c r="C127" s="101" t="s">
        <v>1773</v>
      </c>
      <c r="D127" s="102" t="s">
        <v>2289</v>
      </c>
      <c r="E127" s="103">
        <v>0.3</v>
      </c>
      <c r="F127" s="103" t="s">
        <v>1735</v>
      </c>
      <c r="G127" s="101" t="s">
        <v>2248</v>
      </c>
      <c r="H127" s="103" t="s">
        <v>1714</v>
      </c>
      <c r="I127" s="103" t="s">
        <v>1970</v>
      </c>
      <c r="J127" s="103" t="s">
        <v>1962</v>
      </c>
      <c r="K127" s="101"/>
    </row>
    <row r="128" spans="1:11" ht="31.15" customHeight="1">
      <c r="A128" s="101">
        <v>25</v>
      </c>
      <c r="B128" s="101" t="s">
        <v>2290</v>
      </c>
      <c r="C128" s="101" t="s">
        <v>1773</v>
      </c>
      <c r="D128" s="102" t="s">
        <v>2291</v>
      </c>
      <c r="E128" s="103">
        <v>0.5</v>
      </c>
      <c r="F128" s="103" t="s">
        <v>2292</v>
      </c>
      <c r="G128" s="101" t="s">
        <v>2107</v>
      </c>
      <c r="H128" s="103" t="s">
        <v>1719</v>
      </c>
      <c r="I128" s="103" t="s">
        <v>1970</v>
      </c>
      <c r="J128" s="103" t="s">
        <v>1962</v>
      </c>
      <c r="K128" s="101"/>
    </row>
    <row r="129" spans="1:11" ht="31.15" customHeight="1">
      <c r="A129" s="101">
        <v>26</v>
      </c>
      <c r="B129" s="101" t="s">
        <v>2293</v>
      </c>
      <c r="C129" s="101" t="s">
        <v>1773</v>
      </c>
      <c r="D129" s="102" t="s">
        <v>2294</v>
      </c>
      <c r="E129" s="103">
        <v>0.3</v>
      </c>
      <c r="F129" s="103" t="s">
        <v>1735</v>
      </c>
      <c r="G129" s="101" t="s">
        <v>2230</v>
      </c>
      <c r="H129" s="103" t="s">
        <v>1714</v>
      </c>
      <c r="I129" s="103" t="s">
        <v>1970</v>
      </c>
      <c r="J129" s="103" t="s">
        <v>1962</v>
      </c>
      <c r="K129" s="101"/>
    </row>
    <row r="130" spans="1:11" ht="31.15" customHeight="1">
      <c r="A130" s="101">
        <v>27</v>
      </c>
      <c r="B130" s="101" t="s">
        <v>2295</v>
      </c>
      <c r="C130" s="101" t="s">
        <v>1773</v>
      </c>
      <c r="D130" s="102" t="s">
        <v>2296</v>
      </c>
      <c r="E130" s="103">
        <v>1</v>
      </c>
      <c r="F130" s="103" t="s">
        <v>2297</v>
      </c>
      <c r="G130" s="101" t="s">
        <v>2298</v>
      </c>
      <c r="H130" s="103" t="s">
        <v>1703</v>
      </c>
      <c r="I130" s="103" t="s">
        <v>1970</v>
      </c>
      <c r="J130" s="103" t="s">
        <v>1962</v>
      </c>
      <c r="K130" s="101"/>
    </row>
    <row r="131" spans="1:11" ht="22.5" customHeight="1">
      <c r="A131" s="101">
        <v>28</v>
      </c>
      <c r="B131" s="101" t="s">
        <v>2299</v>
      </c>
      <c r="C131" s="101" t="s">
        <v>1773</v>
      </c>
      <c r="D131" s="102" t="s">
        <v>2300</v>
      </c>
      <c r="E131" s="103">
        <v>0.1</v>
      </c>
      <c r="F131" s="103" t="s">
        <v>2103</v>
      </c>
      <c r="G131" s="97" t="s">
        <v>2104</v>
      </c>
      <c r="H131" s="101" t="s">
        <v>1719</v>
      </c>
      <c r="I131" s="103" t="s">
        <v>1961</v>
      </c>
      <c r="J131" s="103" t="s">
        <v>1962</v>
      </c>
      <c r="K131" s="97"/>
    </row>
    <row r="132" spans="1:11" ht="19.899999999999999" customHeight="1">
      <c r="A132" s="101">
        <v>29</v>
      </c>
      <c r="B132" s="101" t="s">
        <v>2301</v>
      </c>
      <c r="C132" s="101" t="s">
        <v>1773</v>
      </c>
      <c r="D132" s="102" t="s">
        <v>2302</v>
      </c>
      <c r="E132" s="103">
        <v>1.4999999999999999E-2</v>
      </c>
      <c r="F132" s="103" t="s">
        <v>1735</v>
      </c>
      <c r="G132" s="101" t="s">
        <v>2303</v>
      </c>
      <c r="H132" s="106" t="s">
        <v>1706</v>
      </c>
      <c r="I132" s="103" t="s">
        <v>1970</v>
      </c>
      <c r="J132" s="103" t="s">
        <v>1962</v>
      </c>
      <c r="K132" s="101"/>
    </row>
    <row r="133" spans="1:11" ht="31.15" customHeight="1">
      <c r="A133" s="101">
        <v>30</v>
      </c>
      <c r="B133" s="101" t="s">
        <v>2304</v>
      </c>
      <c r="C133" s="101" t="s">
        <v>1773</v>
      </c>
      <c r="D133" s="102" t="s">
        <v>2305</v>
      </c>
      <c r="E133" s="103">
        <v>0.1</v>
      </c>
      <c r="F133" s="103" t="s">
        <v>1735</v>
      </c>
      <c r="G133" s="100" t="s">
        <v>2157</v>
      </c>
      <c r="H133" s="103" t="s">
        <v>1709</v>
      </c>
      <c r="I133" s="103" t="s">
        <v>1970</v>
      </c>
      <c r="J133" s="103" t="s">
        <v>1962</v>
      </c>
      <c r="K133" s="100"/>
    </row>
    <row r="134" spans="1:11" ht="31.15" customHeight="1">
      <c r="A134" s="101">
        <v>31</v>
      </c>
      <c r="B134" s="101" t="s">
        <v>2306</v>
      </c>
      <c r="C134" s="101" t="s">
        <v>1773</v>
      </c>
      <c r="D134" s="102" t="s">
        <v>2307</v>
      </c>
      <c r="E134" s="103">
        <v>0.18</v>
      </c>
      <c r="F134" s="103" t="s">
        <v>1735</v>
      </c>
      <c r="G134" s="101" t="s">
        <v>2308</v>
      </c>
      <c r="H134" s="103" t="s">
        <v>1716</v>
      </c>
      <c r="I134" s="103" t="s">
        <v>1970</v>
      </c>
      <c r="J134" s="103" t="s">
        <v>1962</v>
      </c>
      <c r="K134" s="101"/>
    </row>
    <row r="135" spans="1:11" ht="31.15" customHeight="1">
      <c r="A135" s="101">
        <v>32</v>
      </c>
      <c r="B135" s="101" t="s">
        <v>2309</v>
      </c>
      <c r="C135" s="101" t="s">
        <v>1773</v>
      </c>
      <c r="D135" s="102" t="s">
        <v>2310</v>
      </c>
      <c r="E135" s="103">
        <v>0.5</v>
      </c>
      <c r="F135" s="103" t="s">
        <v>1735</v>
      </c>
      <c r="G135" s="101" t="s">
        <v>2311</v>
      </c>
      <c r="H135" s="103" t="s">
        <v>2009</v>
      </c>
      <c r="I135" s="103" t="s">
        <v>1970</v>
      </c>
      <c r="J135" s="103" t="s">
        <v>1962</v>
      </c>
      <c r="K135" s="101"/>
    </row>
    <row r="136" spans="1:11" ht="22.5" customHeight="1">
      <c r="A136" s="101">
        <v>33</v>
      </c>
      <c r="B136" s="101" t="s">
        <v>2312</v>
      </c>
      <c r="C136" s="101" t="s">
        <v>1773</v>
      </c>
      <c r="D136" s="102" t="s">
        <v>2313</v>
      </c>
      <c r="E136" s="103">
        <v>0.2</v>
      </c>
      <c r="F136" s="103" t="s">
        <v>1744</v>
      </c>
      <c r="G136" s="101" t="s">
        <v>2314</v>
      </c>
      <c r="H136" s="103" t="s">
        <v>1717</v>
      </c>
      <c r="I136" s="103" t="s">
        <v>1970</v>
      </c>
      <c r="J136" s="103" t="s">
        <v>1962</v>
      </c>
      <c r="K136" s="101"/>
    </row>
    <row r="137" spans="1:11" ht="22.5" customHeight="1">
      <c r="A137" s="101">
        <v>34</v>
      </c>
      <c r="B137" s="101" t="s">
        <v>2315</v>
      </c>
      <c r="C137" s="101" t="s">
        <v>1773</v>
      </c>
      <c r="D137" s="102" t="s">
        <v>2316</v>
      </c>
      <c r="E137" s="103">
        <v>0.3</v>
      </c>
      <c r="F137" s="103" t="s">
        <v>1735</v>
      </c>
      <c r="G137" s="101" t="s">
        <v>2317</v>
      </c>
      <c r="H137" s="106" t="s">
        <v>2009</v>
      </c>
      <c r="I137" s="103" t="s">
        <v>1970</v>
      </c>
      <c r="J137" s="103" t="s">
        <v>1962</v>
      </c>
      <c r="K137" s="101"/>
    </row>
    <row r="138" spans="1:11" ht="22.5" customHeight="1">
      <c r="A138" s="101">
        <v>35</v>
      </c>
      <c r="B138" s="101" t="s">
        <v>2318</v>
      </c>
      <c r="C138" s="101" t="s">
        <v>1773</v>
      </c>
      <c r="D138" s="102" t="s">
        <v>2319</v>
      </c>
      <c r="E138" s="103">
        <v>0.14000000000000001</v>
      </c>
      <c r="F138" s="103" t="s">
        <v>1773</v>
      </c>
      <c r="G138" s="101" t="s">
        <v>2257</v>
      </c>
      <c r="H138" s="103" t="s">
        <v>1703</v>
      </c>
      <c r="I138" s="103" t="s">
        <v>1970</v>
      </c>
      <c r="J138" s="103" t="s">
        <v>1962</v>
      </c>
      <c r="K138" s="101"/>
    </row>
    <row r="139" spans="1:11" ht="46.9" customHeight="1">
      <c r="A139" s="101">
        <v>36</v>
      </c>
      <c r="B139" s="101" t="s">
        <v>2320</v>
      </c>
      <c r="C139" s="101" t="s">
        <v>1773</v>
      </c>
      <c r="D139" s="102" t="s">
        <v>2321</v>
      </c>
      <c r="E139" s="103">
        <v>7</v>
      </c>
      <c r="F139" s="103" t="s">
        <v>2322</v>
      </c>
      <c r="G139" s="101" t="s">
        <v>2025</v>
      </c>
      <c r="H139" s="106" t="s">
        <v>1709</v>
      </c>
      <c r="I139" s="103" t="s">
        <v>1970</v>
      </c>
      <c r="J139" s="103" t="s">
        <v>1962</v>
      </c>
      <c r="K139" s="101"/>
    </row>
    <row r="140" spans="1:11" ht="31.15" customHeight="1">
      <c r="A140" s="101">
        <v>37</v>
      </c>
      <c r="B140" s="101" t="s">
        <v>2323</v>
      </c>
      <c r="C140" s="101" t="s">
        <v>1773</v>
      </c>
      <c r="D140" s="102" t="s">
        <v>2324</v>
      </c>
      <c r="E140" s="103">
        <v>20.5</v>
      </c>
      <c r="F140" s="103" t="s">
        <v>2325</v>
      </c>
      <c r="G140" s="101"/>
      <c r="H140" s="106" t="s">
        <v>1718</v>
      </c>
      <c r="I140" s="103" t="s">
        <v>1970</v>
      </c>
      <c r="J140" s="103" t="s">
        <v>1962</v>
      </c>
      <c r="K140" s="101"/>
    </row>
    <row r="141" spans="1:11" ht="21" customHeight="1">
      <c r="A141" s="101">
        <v>38</v>
      </c>
      <c r="B141" s="101" t="s">
        <v>2326</v>
      </c>
      <c r="C141" s="101" t="s">
        <v>1773</v>
      </c>
      <c r="D141" s="102" t="s">
        <v>2327</v>
      </c>
      <c r="E141" s="103">
        <v>6.4</v>
      </c>
      <c r="F141" s="103" t="s">
        <v>1744</v>
      </c>
      <c r="G141" s="101" t="s">
        <v>2328</v>
      </c>
      <c r="H141" s="106" t="s">
        <v>1720</v>
      </c>
      <c r="I141" s="103" t="s">
        <v>1970</v>
      </c>
      <c r="J141" s="103" t="s">
        <v>1962</v>
      </c>
      <c r="K141" s="101"/>
    </row>
    <row r="142" spans="1:11" ht="21" customHeight="1">
      <c r="A142" s="101">
        <v>39</v>
      </c>
      <c r="B142" s="101" t="s">
        <v>2329</v>
      </c>
      <c r="C142" s="101" t="s">
        <v>1773</v>
      </c>
      <c r="D142" s="102" t="s">
        <v>2330</v>
      </c>
      <c r="E142" s="103">
        <v>0.05</v>
      </c>
      <c r="F142" s="103" t="s">
        <v>1729</v>
      </c>
      <c r="G142" s="101" t="s">
        <v>2331</v>
      </c>
      <c r="H142" s="103" t="s">
        <v>1703</v>
      </c>
      <c r="I142" s="103" t="s">
        <v>1970</v>
      </c>
      <c r="J142" s="103" t="s">
        <v>1962</v>
      </c>
      <c r="K142" s="101"/>
    </row>
    <row r="143" spans="1:11" ht="31.5">
      <c r="A143" s="101">
        <v>40</v>
      </c>
      <c r="B143" s="101" t="s">
        <v>2332</v>
      </c>
      <c r="C143" s="101" t="s">
        <v>1773</v>
      </c>
      <c r="D143" s="102" t="s">
        <v>2333</v>
      </c>
      <c r="E143" s="103">
        <v>42.3</v>
      </c>
      <c r="F143" s="103" t="s">
        <v>2334</v>
      </c>
      <c r="G143" s="101" t="s">
        <v>2335</v>
      </c>
      <c r="H143" s="103" t="s">
        <v>1714</v>
      </c>
      <c r="I143" s="103" t="s">
        <v>1970</v>
      </c>
      <c r="J143" s="103" t="s">
        <v>1962</v>
      </c>
      <c r="K143" s="101"/>
    </row>
    <row r="144" spans="1:11" ht="31.5">
      <c r="A144" s="101">
        <v>41</v>
      </c>
      <c r="B144" s="101" t="s">
        <v>2336</v>
      </c>
      <c r="C144" s="101" t="s">
        <v>1773</v>
      </c>
      <c r="D144" s="102" t="s">
        <v>2337</v>
      </c>
      <c r="E144" s="103">
        <v>40</v>
      </c>
      <c r="F144" s="103" t="s">
        <v>1735</v>
      </c>
      <c r="G144" s="101"/>
      <c r="H144" s="103" t="s">
        <v>2218</v>
      </c>
      <c r="I144" s="103" t="s">
        <v>1970</v>
      </c>
      <c r="J144" s="103" t="s">
        <v>1962</v>
      </c>
      <c r="K144" s="101"/>
    </row>
    <row r="145" spans="1:11" ht="15.75">
      <c r="A145" s="94" t="s">
        <v>2338</v>
      </c>
      <c r="B145" s="94"/>
      <c r="C145" s="94"/>
      <c r="D145" s="107" t="s">
        <v>2339</v>
      </c>
      <c r="E145" s="99"/>
      <c r="F145" s="111"/>
      <c r="G145" s="95"/>
      <c r="H145" s="106"/>
      <c r="I145" s="95"/>
      <c r="J145" s="95"/>
      <c r="K145" s="95"/>
    </row>
    <row r="146" spans="1:11" ht="31.15" customHeight="1">
      <c r="A146" s="112">
        <v>1</v>
      </c>
      <c r="B146" s="112" t="s">
        <v>2340</v>
      </c>
      <c r="C146" s="112" t="s">
        <v>1776</v>
      </c>
      <c r="D146" s="102" t="s">
        <v>2341</v>
      </c>
      <c r="E146" s="113">
        <v>54.5</v>
      </c>
      <c r="F146" s="113" t="s">
        <v>2342</v>
      </c>
      <c r="G146" s="113" t="s">
        <v>2343</v>
      </c>
      <c r="H146" s="114" t="s">
        <v>2344</v>
      </c>
      <c r="I146" s="113" t="s">
        <v>1961</v>
      </c>
      <c r="J146" s="113" t="s">
        <v>1962</v>
      </c>
      <c r="K146" s="113" t="s">
        <v>2345</v>
      </c>
    </row>
    <row r="147" spans="1:11" ht="47.25">
      <c r="A147" s="101">
        <v>2</v>
      </c>
      <c r="B147" s="101" t="s">
        <v>2346</v>
      </c>
      <c r="C147" s="101" t="s">
        <v>1776</v>
      </c>
      <c r="D147" s="102" t="s">
        <v>2347</v>
      </c>
      <c r="E147" s="103">
        <v>24.78</v>
      </c>
      <c r="F147" s="103" t="s">
        <v>2049</v>
      </c>
      <c r="G147" s="103"/>
      <c r="H147" s="100" t="s">
        <v>1714</v>
      </c>
      <c r="I147" s="103" t="s">
        <v>1961</v>
      </c>
      <c r="J147" s="103" t="s">
        <v>1962</v>
      </c>
      <c r="K147" s="103" t="s">
        <v>2348</v>
      </c>
    </row>
    <row r="148" spans="1:11" ht="63">
      <c r="A148" s="101">
        <v>3</v>
      </c>
      <c r="B148" s="101" t="s">
        <v>2349</v>
      </c>
      <c r="C148" s="101" t="s">
        <v>1776</v>
      </c>
      <c r="D148" s="102" t="s">
        <v>2350</v>
      </c>
      <c r="E148" s="103">
        <v>12.22</v>
      </c>
      <c r="F148" s="103" t="s">
        <v>1744</v>
      </c>
      <c r="G148" s="106" t="s">
        <v>2351</v>
      </c>
      <c r="H148" s="106" t="s">
        <v>2352</v>
      </c>
      <c r="I148" s="103" t="s">
        <v>1970</v>
      </c>
      <c r="J148" s="103" t="s">
        <v>1962</v>
      </c>
      <c r="K148" s="101" t="s">
        <v>2353</v>
      </c>
    </row>
    <row r="149" spans="1:11" ht="63">
      <c r="A149" s="101">
        <v>4</v>
      </c>
      <c r="B149" s="101" t="s">
        <v>2354</v>
      </c>
      <c r="C149" s="101" t="s">
        <v>1776</v>
      </c>
      <c r="D149" s="102" t="s">
        <v>2355</v>
      </c>
      <c r="E149" s="103">
        <v>10.6</v>
      </c>
      <c r="F149" s="103" t="s">
        <v>1744</v>
      </c>
      <c r="G149" s="104" t="s">
        <v>2356</v>
      </c>
      <c r="H149" s="100" t="s">
        <v>1713</v>
      </c>
      <c r="I149" s="103" t="s">
        <v>1970</v>
      </c>
      <c r="J149" s="103" t="s">
        <v>1962</v>
      </c>
      <c r="K149" s="104" t="s">
        <v>2357</v>
      </c>
    </row>
    <row r="150" spans="1:11" ht="63">
      <c r="A150" s="101">
        <v>5</v>
      </c>
      <c r="B150" s="101" t="s">
        <v>2358</v>
      </c>
      <c r="C150" s="101" t="s">
        <v>1776</v>
      </c>
      <c r="D150" s="102" t="s">
        <v>2359</v>
      </c>
      <c r="E150" s="103">
        <v>28.34</v>
      </c>
      <c r="F150" s="103" t="s">
        <v>1744</v>
      </c>
      <c r="G150" s="101" t="s">
        <v>2360</v>
      </c>
      <c r="H150" s="106" t="s">
        <v>2361</v>
      </c>
      <c r="I150" s="103" t="s">
        <v>1970</v>
      </c>
      <c r="J150" s="103" t="s">
        <v>1962</v>
      </c>
      <c r="K150" s="101" t="s">
        <v>2362</v>
      </c>
    </row>
    <row r="151" spans="1:11" ht="51" customHeight="1">
      <c r="A151" s="101">
        <v>6</v>
      </c>
      <c r="B151" s="101" t="s">
        <v>2363</v>
      </c>
      <c r="C151" s="101" t="s">
        <v>1776</v>
      </c>
      <c r="D151" s="102" t="s">
        <v>2364</v>
      </c>
      <c r="E151" s="103">
        <v>25.66</v>
      </c>
      <c r="F151" s="103" t="s">
        <v>1744</v>
      </c>
      <c r="G151" s="106"/>
      <c r="H151" s="106" t="s">
        <v>2009</v>
      </c>
      <c r="I151" s="103" t="s">
        <v>1970</v>
      </c>
      <c r="J151" s="103" t="s">
        <v>1962</v>
      </c>
      <c r="K151" s="101" t="s">
        <v>2365</v>
      </c>
    </row>
    <row r="152" spans="1:11" ht="48.6" customHeight="1">
      <c r="A152" s="101">
        <v>7</v>
      </c>
      <c r="B152" s="101" t="s">
        <v>2366</v>
      </c>
      <c r="C152" s="101" t="s">
        <v>1776</v>
      </c>
      <c r="D152" s="102" t="s">
        <v>2367</v>
      </c>
      <c r="E152" s="103">
        <v>72</v>
      </c>
      <c r="F152" s="103" t="s">
        <v>1744</v>
      </c>
      <c r="G152" s="101" t="s">
        <v>2303</v>
      </c>
      <c r="H152" s="106" t="s">
        <v>1706</v>
      </c>
      <c r="I152" s="103" t="s">
        <v>1970</v>
      </c>
      <c r="J152" s="103" t="s">
        <v>1962</v>
      </c>
      <c r="K152" s="103" t="s">
        <v>2348</v>
      </c>
    </row>
    <row r="153" spans="1:11" ht="47.25">
      <c r="A153" s="101">
        <v>8</v>
      </c>
      <c r="B153" s="101" t="s">
        <v>2368</v>
      </c>
      <c r="C153" s="101" t="s">
        <v>1776</v>
      </c>
      <c r="D153" s="102" t="s">
        <v>2369</v>
      </c>
      <c r="E153" s="103">
        <v>34.21</v>
      </c>
      <c r="F153" s="103" t="s">
        <v>1744</v>
      </c>
      <c r="G153" s="101"/>
      <c r="H153" s="106" t="s">
        <v>1720</v>
      </c>
      <c r="I153" s="103" t="s">
        <v>1970</v>
      </c>
      <c r="J153" s="103" t="s">
        <v>1962</v>
      </c>
      <c r="K153" s="103" t="s">
        <v>2370</v>
      </c>
    </row>
    <row r="154" spans="1:11" ht="19.5" customHeight="1">
      <c r="A154" s="101">
        <v>9</v>
      </c>
      <c r="B154" s="101" t="s">
        <v>2371</v>
      </c>
      <c r="C154" s="101" t="s">
        <v>1776</v>
      </c>
      <c r="D154" s="102" t="s">
        <v>2372</v>
      </c>
      <c r="E154" s="103">
        <v>13.2</v>
      </c>
      <c r="F154" s="103" t="s">
        <v>1744</v>
      </c>
      <c r="G154" s="106"/>
      <c r="H154" s="106" t="s">
        <v>1713</v>
      </c>
      <c r="I154" s="103" t="s">
        <v>1970</v>
      </c>
      <c r="J154" s="103" t="s">
        <v>1962</v>
      </c>
      <c r="K154" s="101"/>
    </row>
    <row r="155" spans="1:11" ht="47.25">
      <c r="A155" s="101">
        <v>10</v>
      </c>
      <c r="B155" s="101" t="s">
        <v>2373</v>
      </c>
      <c r="C155" s="101" t="s">
        <v>1776</v>
      </c>
      <c r="D155" s="102" t="s">
        <v>2374</v>
      </c>
      <c r="E155" s="103">
        <v>16.100000000000001</v>
      </c>
      <c r="F155" s="103" t="s">
        <v>2375</v>
      </c>
      <c r="G155" s="101"/>
      <c r="H155" s="106" t="s">
        <v>1718</v>
      </c>
      <c r="I155" s="103" t="s">
        <v>1970</v>
      </c>
      <c r="J155" s="103" t="s">
        <v>1962</v>
      </c>
      <c r="K155" s="101" t="s">
        <v>2376</v>
      </c>
    </row>
    <row r="156" spans="1:11" ht="15.75">
      <c r="A156" s="94" t="s">
        <v>2377</v>
      </c>
      <c r="B156" s="94"/>
      <c r="C156" s="94"/>
      <c r="D156" s="107" t="s">
        <v>2378</v>
      </c>
      <c r="E156" s="99"/>
      <c r="F156" s="95"/>
      <c r="G156" s="95"/>
      <c r="H156" s="106"/>
      <c r="I156" s="95"/>
      <c r="J156" s="95"/>
      <c r="K156" s="95"/>
    </row>
    <row r="157" spans="1:11" ht="31.5">
      <c r="A157" s="101">
        <v>1</v>
      </c>
      <c r="B157" s="101" t="s">
        <v>2379</v>
      </c>
      <c r="C157" s="101" t="s">
        <v>1845</v>
      </c>
      <c r="D157" s="102" t="s">
        <v>2380</v>
      </c>
      <c r="E157" s="103">
        <v>1</v>
      </c>
      <c r="F157" s="103" t="s">
        <v>1735</v>
      </c>
      <c r="G157" s="101" t="s">
        <v>2381</v>
      </c>
      <c r="H157" s="101" t="s">
        <v>1709</v>
      </c>
      <c r="I157" s="103" t="s">
        <v>1961</v>
      </c>
      <c r="J157" s="103" t="s">
        <v>1962</v>
      </c>
      <c r="K157" s="101"/>
    </row>
    <row r="158" spans="1:11" ht="15.75">
      <c r="A158" s="101">
        <v>2</v>
      </c>
      <c r="B158" s="101" t="s">
        <v>2382</v>
      </c>
      <c r="C158" s="101" t="s">
        <v>1845</v>
      </c>
      <c r="D158" s="102" t="s">
        <v>2383</v>
      </c>
      <c r="E158" s="103">
        <v>4</v>
      </c>
      <c r="F158" s="103" t="s">
        <v>1744</v>
      </c>
      <c r="G158" s="104" t="s">
        <v>2384</v>
      </c>
      <c r="H158" s="100" t="s">
        <v>1719</v>
      </c>
      <c r="I158" s="103" t="s">
        <v>1961</v>
      </c>
      <c r="J158" s="103" t="s">
        <v>1962</v>
      </c>
      <c r="K158" s="104"/>
    </row>
    <row r="159" spans="1:11" ht="47.25">
      <c r="A159" s="101">
        <v>3</v>
      </c>
      <c r="B159" s="101" t="s">
        <v>2385</v>
      </c>
      <c r="C159" s="101" t="s">
        <v>1845</v>
      </c>
      <c r="D159" s="102" t="s">
        <v>2386</v>
      </c>
      <c r="E159" s="103">
        <v>65</v>
      </c>
      <c r="F159" s="103" t="s">
        <v>1744</v>
      </c>
      <c r="G159" s="101" t="s">
        <v>2387</v>
      </c>
      <c r="H159" s="106" t="s">
        <v>1706</v>
      </c>
      <c r="I159" s="103" t="s">
        <v>1970</v>
      </c>
      <c r="J159" s="103" t="s">
        <v>1962</v>
      </c>
      <c r="K159" s="101" t="s">
        <v>2388</v>
      </c>
    </row>
    <row r="160" spans="1:11" ht="47.25">
      <c r="A160" s="101">
        <v>4</v>
      </c>
      <c r="B160" s="101" t="s">
        <v>2389</v>
      </c>
      <c r="C160" s="101" t="s">
        <v>1845</v>
      </c>
      <c r="D160" s="102" t="s">
        <v>2390</v>
      </c>
      <c r="E160" s="103">
        <v>48.7</v>
      </c>
      <c r="F160" s="103" t="s">
        <v>1744</v>
      </c>
      <c r="G160" s="101" t="s">
        <v>2391</v>
      </c>
      <c r="H160" s="106" t="s">
        <v>1706</v>
      </c>
      <c r="I160" s="103" t="s">
        <v>1970</v>
      </c>
      <c r="J160" s="103" t="s">
        <v>1962</v>
      </c>
      <c r="K160" s="101" t="s">
        <v>2388</v>
      </c>
    </row>
    <row r="161" spans="1:11" ht="15.75">
      <c r="A161" s="94" t="s">
        <v>2392</v>
      </c>
      <c r="B161" s="94"/>
      <c r="C161" s="94"/>
      <c r="D161" s="108" t="s">
        <v>2393</v>
      </c>
      <c r="E161" s="99"/>
      <c r="F161" s="109"/>
      <c r="G161" s="95"/>
      <c r="H161" s="106"/>
      <c r="I161" s="95"/>
      <c r="J161" s="95"/>
      <c r="K161" s="95"/>
    </row>
    <row r="162" spans="1:11" ht="21.75" customHeight="1">
      <c r="A162" s="101">
        <v>1</v>
      </c>
      <c r="B162" s="101" t="s">
        <v>2394</v>
      </c>
      <c r="C162" s="101" t="s">
        <v>1830</v>
      </c>
      <c r="D162" s="102" t="s">
        <v>2395</v>
      </c>
      <c r="E162" s="103">
        <v>1.4</v>
      </c>
      <c r="F162" s="103" t="s">
        <v>1800</v>
      </c>
      <c r="G162" s="110" t="s">
        <v>2257</v>
      </c>
      <c r="H162" s="101" t="s">
        <v>1703</v>
      </c>
      <c r="I162" s="103" t="s">
        <v>1970</v>
      </c>
      <c r="J162" s="103" t="s">
        <v>1962</v>
      </c>
      <c r="K162" s="110"/>
    </row>
    <row r="163" spans="1:11" ht="51.6" customHeight="1">
      <c r="A163" s="101">
        <v>2</v>
      </c>
      <c r="B163" s="101" t="s">
        <v>2396</v>
      </c>
      <c r="C163" s="101" t="s">
        <v>1830</v>
      </c>
      <c r="D163" s="102" t="s">
        <v>2397</v>
      </c>
      <c r="E163" s="103">
        <v>0.68</v>
      </c>
      <c r="F163" s="103" t="s">
        <v>1800</v>
      </c>
      <c r="G163" s="110" t="s">
        <v>2257</v>
      </c>
      <c r="H163" s="101" t="s">
        <v>1703</v>
      </c>
      <c r="I163" s="103" t="s">
        <v>1970</v>
      </c>
      <c r="J163" s="103" t="s">
        <v>1962</v>
      </c>
      <c r="K163" s="110" t="s">
        <v>2398</v>
      </c>
    </row>
    <row r="164" spans="1:11" ht="51" customHeight="1">
      <c r="A164" s="101">
        <v>3</v>
      </c>
      <c r="B164" s="101" t="s">
        <v>2399</v>
      </c>
      <c r="C164" s="101" t="s">
        <v>1830</v>
      </c>
      <c r="D164" s="102" t="s">
        <v>2400</v>
      </c>
      <c r="E164" s="103">
        <v>0.45</v>
      </c>
      <c r="F164" s="103" t="s">
        <v>2401</v>
      </c>
      <c r="G164" s="110" t="s">
        <v>2257</v>
      </c>
      <c r="H164" s="101" t="s">
        <v>1703</v>
      </c>
      <c r="I164" s="103" t="s">
        <v>1970</v>
      </c>
      <c r="J164" s="103" t="s">
        <v>1962</v>
      </c>
      <c r="K164" s="110" t="s">
        <v>2402</v>
      </c>
    </row>
    <row r="165" spans="1:11" ht="51" customHeight="1">
      <c r="A165" s="101">
        <v>4</v>
      </c>
      <c r="B165" s="101" t="s">
        <v>2403</v>
      </c>
      <c r="C165" s="101" t="s">
        <v>1830</v>
      </c>
      <c r="D165" s="102" t="s">
        <v>2404</v>
      </c>
      <c r="E165" s="103">
        <v>0.15</v>
      </c>
      <c r="F165" s="103" t="s">
        <v>1729</v>
      </c>
      <c r="G165" s="104" t="s">
        <v>2405</v>
      </c>
      <c r="H165" s="101" t="s">
        <v>1705</v>
      </c>
      <c r="I165" s="103" t="s">
        <v>1961</v>
      </c>
      <c r="J165" s="103" t="s">
        <v>1962</v>
      </c>
      <c r="K165" s="104" t="s">
        <v>2406</v>
      </c>
    </row>
    <row r="166" spans="1:11" ht="31.15" customHeight="1">
      <c r="A166" s="101">
        <v>5</v>
      </c>
      <c r="B166" s="101" t="s">
        <v>2407</v>
      </c>
      <c r="C166" s="101" t="s">
        <v>1830</v>
      </c>
      <c r="D166" s="102" t="s">
        <v>2408</v>
      </c>
      <c r="E166" s="103">
        <v>0.7</v>
      </c>
      <c r="F166" s="103" t="s">
        <v>2409</v>
      </c>
      <c r="G166" s="110" t="s">
        <v>2410</v>
      </c>
      <c r="H166" s="101" t="s">
        <v>1716</v>
      </c>
      <c r="I166" s="103" t="s">
        <v>1961</v>
      </c>
      <c r="J166" s="103" t="s">
        <v>1962</v>
      </c>
      <c r="K166" s="110"/>
    </row>
    <row r="167" spans="1:11" ht="47.45" customHeight="1">
      <c r="A167" s="101">
        <v>6</v>
      </c>
      <c r="B167" s="101" t="s">
        <v>2411</v>
      </c>
      <c r="C167" s="101" t="s">
        <v>1830</v>
      </c>
      <c r="D167" s="102" t="s">
        <v>2412</v>
      </c>
      <c r="E167" s="103">
        <v>0.35</v>
      </c>
      <c r="F167" s="103" t="s">
        <v>2413</v>
      </c>
      <c r="G167" s="110" t="s">
        <v>2414</v>
      </c>
      <c r="H167" s="101" t="s">
        <v>1711</v>
      </c>
      <c r="I167" s="103" t="s">
        <v>1970</v>
      </c>
      <c r="J167" s="103" t="s">
        <v>1962</v>
      </c>
      <c r="K167" s="110" t="s">
        <v>2415</v>
      </c>
    </row>
    <row r="168" spans="1:11" ht="28.5" customHeight="1">
      <c r="A168" s="101">
        <v>7</v>
      </c>
      <c r="B168" s="101" t="s">
        <v>2416</v>
      </c>
      <c r="C168" s="101" t="s">
        <v>1830</v>
      </c>
      <c r="D168" s="102" t="s">
        <v>2417</v>
      </c>
      <c r="E168" s="103">
        <v>0.04</v>
      </c>
      <c r="F168" s="103" t="s">
        <v>1735</v>
      </c>
      <c r="G168" s="110" t="s">
        <v>2127</v>
      </c>
      <c r="H168" s="101" t="s">
        <v>1706</v>
      </c>
      <c r="I168" s="103" t="s">
        <v>1970</v>
      </c>
      <c r="J168" s="103" t="s">
        <v>1962</v>
      </c>
      <c r="K168" s="110"/>
    </row>
    <row r="169" spans="1:11" ht="78.75">
      <c r="A169" s="101">
        <v>8</v>
      </c>
      <c r="B169" s="101" t="s">
        <v>2418</v>
      </c>
      <c r="C169" s="101" t="s">
        <v>1830</v>
      </c>
      <c r="D169" s="102" t="s">
        <v>2419</v>
      </c>
      <c r="E169" s="103">
        <v>10</v>
      </c>
      <c r="F169" s="103" t="s">
        <v>2420</v>
      </c>
      <c r="G169" s="110" t="s">
        <v>2421</v>
      </c>
      <c r="H169" s="101" t="s">
        <v>1714</v>
      </c>
      <c r="I169" s="103" t="s">
        <v>1970</v>
      </c>
      <c r="J169" s="103" t="s">
        <v>1962</v>
      </c>
      <c r="K169" s="110"/>
    </row>
    <row r="170" spans="1:11" ht="24" customHeight="1">
      <c r="A170" s="101">
        <v>9</v>
      </c>
      <c r="B170" s="101" t="s">
        <v>2422</v>
      </c>
      <c r="C170" s="101" t="s">
        <v>1830</v>
      </c>
      <c r="D170" s="102" t="s">
        <v>2423</v>
      </c>
      <c r="E170" s="103">
        <v>0.6</v>
      </c>
      <c r="F170" s="103" t="s">
        <v>1735</v>
      </c>
      <c r="G170" s="110"/>
      <c r="H170" s="101" t="s">
        <v>1717</v>
      </c>
      <c r="I170" s="103" t="s">
        <v>1970</v>
      </c>
      <c r="J170" s="103" t="s">
        <v>1962</v>
      </c>
      <c r="K170" s="110"/>
    </row>
    <row r="171" spans="1:11" ht="24" customHeight="1">
      <c r="A171" s="101">
        <v>10</v>
      </c>
      <c r="B171" s="101" t="s">
        <v>2424</v>
      </c>
      <c r="C171" s="101" t="s">
        <v>1830</v>
      </c>
      <c r="D171" s="102" t="s">
        <v>2425</v>
      </c>
      <c r="E171" s="103">
        <v>0.3</v>
      </c>
      <c r="F171" s="103" t="s">
        <v>1744</v>
      </c>
      <c r="G171" s="110" t="s">
        <v>2121</v>
      </c>
      <c r="H171" s="101" t="s">
        <v>1709</v>
      </c>
      <c r="I171" s="103" t="s">
        <v>1970</v>
      </c>
      <c r="J171" s="103" t="s">
        <v>1962</v>
      </c>
      <c r="K171" s="110"/>
    </row>
    <row r="172" spans="1:11" ht="24" customHeight="1">
      <c r="A172" s="101">
        <v>11</v>
      </c>
      <c r="B172" s="104" t="s">
        <v>2426</v>
      </c>
      <c r="C172" s="101" t="s">
        <v>1830</v>
      </c>
      <c r="D172" s="102" t="s">
        <v>2427</v>
      </c>
      <c r="E172" s="103">
        <v>0.15</v>
      </c>
      <c r="F172" s="103" t="s">
        <v>1735</v>
      </c>
      <c r="G172" s="101" t="s">
        <v>2428</v>
      </c>
      <c r="H172" s="101" t="s">
        <v>1715</v>
      </c>
      <c r="I172" s="103" t="s">
        <v>1970</v>
      </c>
      <c r="J172" s="103" t="s">
        <v>1962</v>
      </c>
      <c r="K172" s="101"/>
    </row>
    <row r="173" spans="1:11" ht="24" customHeight="1">
      <c r="A173" s="101">
        <v>12</v>
      </c>
      <c r="B173" s="100" t="s">
        <v>2429</v>
      </c>
      <c r="C173" s="101" t="s">
        <v>1830</v>
      </c>
      <c r="D173" s="102" t="s">
        <v>2430</v>
      </c>
      <c r="E173" s="103">
        <v>0.05</v>
      </c>
      <c r="F173" s="103" t="s">
        <v>1735</v>
      </c>
      <c r="G173" s="101" t="s">
        <v>2127</v>
      </c>
      <c r="H173" s="106" t="s">
        <v>1706</v>
      </c>
      <c r="I173" s="103" t="s">
        <v>1970</v>
      </c>
      <c r="J173" s="103" t="s">
        <v>1962</v>
      </c>
      <c r="K173" s="101"/>
    </row>
    <row r="174" spans="1:11" ht="24" customHeight="1">
      <c r="A174" s="101">
        <v>13</v>
      </c>
      <c r="B174" s="104" t="s">
        <v>2431</v>
      </c>
      <c r="C174" s="101" t="s">
        <v>1830</v>
      </c>
      <c r="D174" s="102" t="s">
        <v>2432</v>
      </c>
      <c r="E174" s="103">
        <v>0.1</v>
      </c>
      <c r="F174" s="103" t="s">
        <v>1800</v>
      </c>
      <c r="G174" s="101"/>
      <c r="H174" s="106" t="s">
        <v>1704</v>
      </c>
      <c r="I174" s="103" t="s">
        <v>1970</v>
      </c>
      <c r="J174" s="103" t="s">
        <v>1962</v>
      </c>
      <c r="K174" s="101"/>
    </row>
    <row r="175" spans="1:11" ht="24" customHeight="1">
      <c r="A175" s="101">
        <v>14</v>
      </c>
      <c r="B175" s="100" t="s">
        <v>2433</v>
      </c>
      <c r="C175" s="101" t="s">
        <v>1830</v>
      </c>
      <c r="D175" s="102" t="s">
        <v>2434</v>
      </c>
      <c r="E175" s="103">
        <v>0.1</v>
      </c>
      <c r="F175" s="103" t="s">
        <v>2103</v>
      </c>
      <c r="G175" s="101" t="s">
        <v>2006</v>
      </c>
      <c r="H175" s="106" t="s">
        <v>1713</v>
      </c>
      <c r="I175" s="103" t="s">
        <v>1970</v>
      </c>
      <c r="J175" s="103" t="s">
        <v>1962</v>
      </c>
      <c r="K175" s="101"/>
    </row>
    <row r="176" spans="1:11" ht="24" customHeight="1">
      <c r="A176" s="101">
        <v>15</v>
      </c>
      <c r="B176" s="104" t="s">
        <v>2435</v>
      </c>
      <c r="C176" s="101" t="s">
        <v>1830</v>
      </c>
      <c r="D176" s="102" t="s">
        <v>2436</v>
      </c>
      <c r="E176" s="103">
        <v>0.1</v>
      </c>
      <c r="F176" s="103" t="s">
        <v>1800</v>
      </c>
      <c r="G176" s="101" t="s">
        <v>2121</v>
      </c>
      <c r="H176" s="106" t="s">
        <v>1709</v>
      </c>
      <c r="I176" s="103" t="s">
        <v>1970</v>
      </c>
      <c r="J176" s="103" t="s">
        <v>1962</v>
      </c>
      <c r="K176" s="101"/>
    </row>
    <row r="177" spans="1:11" ht="47.25">
      <c r="A177" s="101">
        <v>16</v>
      </c>
      <c r="B177" s="100" t="s">
        <v>2437</v>
      </c>
      <c r="C177" s="101" t="s">
        <v>1830</v>
      </c>
      <c r="D177" s="102" t="s">
        <v>2438</v>
      </c>
      <c r="E177" s="103">
        <v>0.1</v>
      </c>
      <c r="F177" s="103" t="s">
        <v>1842</v>
      </c>
      <c r="G177" s="101" t="s">
        <v>2439</v>
      </c>
      <c r="H177" s="106" t="s">
        <v>1703</v>
      </c>
      <c r="I177" s="103" t="s">
        <v>1970</v>
      </c>
      <c r="J177" s="103" t="s">
        <v>1962</v>
      </c>
      <c r="K177" s="101" t="s">
        <v>1963</v>
      </c>
    </row>
    <row r="178" spans="1:11" ht="24" customHeight="1">
      <c r="A178" s="101">
        <v>17</v>
      </c>
      <c r="B178" s="101" t="s">
        <v>2440</v>
      </c>
      <c r="C178" s="101" t="s">
        <v>1830</v>
      </c>
      <c r="D178" s="102" t="s">
        <v>2441</v>
      </c>
      <c r="E178" s="103">
        <v>2</v>
      </c>
      <c r="F178" s="103"/>
      <c r="G178" s="110"/>
      <c r="H178" s="101" t="s">
        <v>2218</v>
      </c>
      <c r="I178" s="103" t="s">
        <v>1970</v>
      </c>
      <c r="J178" s="103" t="s">
        <v>1962</v>
      </c>
      <c r="K178" s="110"/>
    </row>
    <row r="179" spans="1:11" ht="15.75">
      <c r="A179" s="94" t="s">
        <v>2442</v>
      </c>
      <c r="B179" s="94"/>
      <c r="C179" s="94"/>
      <c r="D179" s="108" t="s">
        <v>2443</v>
      </c>
      <c r="E179" s="99"/>
      <c r="F179" s="109"/>
      <c r="G179" s="95"/>
      <c r="H179" s="106"/>
      <c r="I179" s="95"/>
      <c r="J179" s="95"/>
      <c r="K179" s="95"/>
    </row>
    <row r="180" spans="1:11" ht="35.25" customHeight="1">
      <c r="A180" s="101">
        <v>1</v>
      </c>
      <c r="B180" s="101" t="s">
        <v>2444</v>
      </c>
      <c r="C180" s="101" t="s">
        <v>1827</v>
      </c>
      <c r="D180" s="102" t="s">
        <v>2445</v>
      </c>
      <c r="E180" s="103">
        <v>0.25</v>
      </c>
      <c r="F180" s="103" t="s">
        <v>2446</v>
      </c>
      <c r="G180" s="103"/>
      <c r="H180" s="103" t="s">
        <v>1703</v>
      </c>
      <c r="I180" s="103" t="s">
        <v>1970</v>
      </c>
      <c r="J180" s="103" t="s">
        <v>1962</v>
      </c>
      <c r="K180" s="103"/>
    </row>
    <row r="181" spans="1:11" ht="46.9" customHeight="1">
      <c r="A181" s="101">
        <v>2</v>
      </c>
      <c r="B181" s="101" t="s">
        <v>2447</v>
      </c>
      <c r="C181" s="101" t="s">
        <v>1827</v>
      </c>
      <c r="D181" s="102" t="s">
        <v>2448</v>
      </c>
      <c r="E181" s="103">
        <v>8</v>
      </c>
      <c r="F181" s="103" t="s">
        <v>2449</v>
      </c>
      <c r="G181" s="115"/>
      <c r="H181" s="101" t="s">
        <v>1703</v>
      </c>
      <c r="I181" s="103" t="s">
        <v>1970</v>
      </c>
      <c r="J181" s="103" t="s">
        <v>1962</v>
      </c>
      <c r="K181" s="103"/>
    </row>
    <row r="182" spans="1:11" ht="62.45" customHeight="1">
      <c r="A182" s="101">
        <v>3</v>
      </c>
      <c r="B182" s="101" t="s">
        <v>2450</v>
      </c>
      <c r="C182" s="101" t="s">
        <v>1827</v>
      </c>
      <c r="D182" s="102" t="s">
        <v>2451</v>
      </c>
      <c r="E182" s="103">
        <v>22</v>
      </c>
      <c r="F182" s="103" t="s">
        <v>2452</v>
      </c>
      <c r="G182" s="103" t="s">
        <v>2439</v>
      </c>
      <c r="H182" s="103" t="s">
        <v>1703</v>
      </c>
      <c r="I182" s="103" t="s">
        <v>1970</v>
      </c>
      <c r="J182" s="103" t="s">
        <v>1962</v>
      </c>
      <c r="K182" s="103"/>
    </row>
    <row r="183" spans="1:11" ht="53.45" customHeight="1">
      <c r="A183" s="101">
        <v>4</v>
      </c>
      <c r="B183" s="101" t="s">
        <v>2453</v>
      </c>
      <c r="C183" s="101" t="s">
        <v>1827</v>
      </c>
      <c r="D183" s="102" t="s">
        <v>2454</v>
      </c>
      <c r="E183" s="103">
        <v>1.7</v>
      </c>
      <c r="F183" s="103" t="s">
        <v>2455</v>
      </c>
      <c r="G183" s="103"/>
      <c r="H183" s="101" t="s">
        <v>1703</v>
      </c>
      <c r="I183" s="103" t="s">
        <v>1970</v>
      </c>
      <c r="J183" s="103" t="s">
        <v>1962</v>
      </c>
      <c r="K183" s="103" t="s">
        <v>2456</v>
      </c>
    </row>
    <row r="184" spans="1:11" ht="46.9" customHeight="1">
      <c r="A184" s="101">
        <v>5</v>
      </c>
      <c r="B184" s="101" t="s">
        <v>2457</v>
      </c>
      <c r="C184" s="101" t="s">
        <v>1827</v>
      </c>
      <c r="D184" s="102" t="s">
        <v>2458</v>
      </c>
      <c r="E184" s="103">
        <v>2.84</v>
      </c>
      <c r="F184" s="103" t="s">
        <v>2459</v>
      </c>
      <c r="G184" s="103"/>
      <c r="H184" s="103" t="s">
        <v>1703</v>
      </c>
      <c r="I184" s="103" t="s">
        <v>1970</v>
      </c>
      <c r="J184" s="103" t="s">
        <v>1962</v>
      </c>
      <c r="K184" s="103"/>
    </row>
    <row r="185" spans="1:11" ht="27" customHeight="1">
      <c r="A185" s="101">
        <v>6</v>
      </c>
      <c r="B185" s="101" t="s">
        <v>2460</v>
      </c>
      <c r="C185" s="101" t="s">
        <v>1827</v>
      </c>
      <c r="D185" s="102" t="s">
        <v>2461</v>
      </c>
      <c r="E185" s="103">
        <v>1.5</v>
      </c>
      <c r="F185" s="103" t="s">
        <v>2462</v>
      </c>
      <c r="G185" s="103" t="s">
        <v>1977</v>
      </c>
      <c r="H185" s="103" t="s">
        <v>1703</v>
      </c>
      <c r="I185" s="103" t="s">
        <v>1970</v>
      </c>
      <c r="J185" s="103" t="s">
        <v>1962</v>
      </c>
      <c r="K185" s="103"/>
    </row>
    <row r="186" spans="1:11" ht="52.15" customHeight="1">
      <c r="A186" s="101">
        <v>7</v>
      </c>
      <c r="B186" s="101" t="s">
        <v>2463</v>
      </c>
      <c r="C186" s="101" t="s">
        <v>1827</v>
      </c>
      <c r="D186" s="102" t="s">
        <v>2464</v>
      </c>
      <c r="E186" s="103">
        <v>1.1000000000000001</v>
      </c>
      <c r="F186" s="103" t="s">
        <v>2465</v>
      </c>
      <c r="G186" s="103" t="s">
        <v>1977</v>
      </c>
      <c r="H186" s="101" t="s">
        <v>1703</v>
      </c>
      <c r="I186" s="103" t="s">
        <v>1961</v>
      </c>
      <c r="J186" s="103" t="s">
        <v>1962</v>
      </c>
      <c r="K186" s="103"/>
    </row>
    <row r="187" spans="1:11" ht="25.5" customHeight="1">
      <c r="A187" s="101">
        <v>8</v>
      </c>
      <c r="B187" s="101" t="s">
        <v>2466</v>
      </c>
      <c r="C187" s="101" t="s">
        <v>1827</v>
      </c>
      <c r="D187" s="102" t="s">
        <v>2467</v>
      </c>
      <c r="E187" s="103">
        <v>0.1</v>
      </c>
      <c r="F187" s="103" t="s">
        <v>1735</v>
      </c>
      <c r="G187" s="103" t="s">
        <v>2468</v>
      </c>
      <c r="H187" s="101" t="s">
        <v>1703</v>
      </c>
      <c r="I187" s="103" t="s">
        <v>1961</v>
      </c>
      <c r="J187" s="103" t="s">
        <v>1962</v>
      </c>
      <c r="K187" s="103"/>
    </row>
    <row r="188" spans="1:11" ht="25.5" customHeight="1">
      <c r="A188" s="101">
        <v>9</v>
      </c>
      <c r="B188" s="101" t="s">
        <v>2469</v>
      </c>
      <c r="C188" s="101" t="s">
        <v>1827</v>
      </c>
      <c r="D188" s="102" t="s">
        <v>2470</v>
      </c>
      <c r="E188" s="103">
        <v>2</v>
      </c>
      <c r="F188" s="103" t="s">
        <v>1729</v>
      </c>
      <c r="G188" s="103"/>
      <c r="H188" s="101" t="s">
        <v>1703</v>
      </c>
      <c r="I188" s="103" t="s">
        <v>1961</v>
      </c>
      <c r="J188" s="103" t="s">
        <v>1962</v>
      </c>
      <c r="K188" s="103"/>
    </row>
    <row r="189" spans="1:11" ht="48" customHeight="1">
      <c r="A189" s="101">
        <v>10</v>
      </c>
      <c r="B189" s="101" t="s">
        <v>2471</v>
      </c>
      <c r="C189" s="101" t="s">
        <v>1827</v>
      </c>
      <c r="D189" s="102" t="s">
        <v>2472</v>
      </c>
      <c r="E189" s="103">
        <v>9.9499999999999993</v>
      </c>
      <c r="F189" s="103" t="s">
        <v>2473</v>
      </c>
      <c r="G189" s="101" t="s">
        <v>2474</v>
      </c>
      <c r="H189" s="103" t="s">
        <v>1703</v>
      </c>
      <c r="I189" s="103" t="s">
        <v>1970</v>
      </c>
      <c r="J189" s="103" t="s">
        <v>1962</v>
      </c>
      <c r="K189" s="101" t="s">
        <v>2475</v>
      </c>
    </row>
    <row r="190" spans="1:11" ht="62.45" customHeight="1">
      <c r="A190" s="101">
        <v>11</v>
      </c>
      <c r="B190" s="101" t="s">
        <v>2476</v>
      </c>
      <c r="C190" s="101" t="s">
        <v>1827</v>
      </c>
      <c r="D190" s="102" t="s">
        <v>2477</v>
      </c>
      <c r="E190" s="103">
        <v>9</v>
      </c>
      <c r="F190" s="103" t="s">
        <v>2478</v>
      </c>
      <c r="G190" s="101" t="s">
        <v>1980</v>
      </c>
      <c r="H190" s="103" t="s">
        <v>1703</v>
      </c>
      <c r="I190" s="103" t="s">
        <v>1970</v>
      </c>
      <c r="J190" s="103" t="s">
        <v>1962</v>
      </c>
      <c r="K190" s="101"/>
    </row>
    <row r="191" spans="1:11" ht="15.6" customHeight="1">
      <c r="A191" s="101">
        <v>12</v>
      </c>
      <c r="B191" s="101" t="s">
        <v>2479</v>
      </c>
      <c r="C191" s="101" t="s">
        <v>1827</v>
      </c>
      <c r="D191" s="102" t="s">
        <v>2480</v>
      </c>
      <c r="E191" s="103">
        <v>2</v>
      </c>
      <c r="F191" s="103" t="s">
        <v>2481</v>
      </c>
      <c r="G191" s="101" t="s">
        <v>2482</v>
      </c>
      <c r="H191" s="103" t="s">
        <v>1703</v>
      </c>
      <c r="I191" s="103" t="s">
        <v>1970</v>
      </c>
      <c r="J191" s="103" t="s">
        <v>1962</v>
      </c>
      <c r="K191" s="101"/>
    </row>
    <row r="192" spans="1:11" ht="36.75" customHeight="1">
      <c r="A192" s="101">
        <v>13</v>
      </c>
      <c r="B192" s="101" t="s">
        <v>2483</v>
      </c>
      <c r="C192" s="101" t="s">
        <v>1827</v>
      </c>
      <c r="D192" s="102" t="s">
        <v>2484</v>
      </c>
      <c r="E192" s="103">
        <v>2</v>
      </c>
      <c r="F192" s="103" t="s">
        <v>2485</v>
      </c>
      <c r="G192" s="101" t="s">
        <v>2092</v>
      </c>
      <c r="H192" s="103" t="s">
        <v>1703</v>
      </c>
      <c r="I192" s="103" t="s">
        <v>1970</v>
      </c>
      <c r="J192" s="103" t="s">
        <v>1962</v>
      </c>
      <c r="K192" s="101"/>
    </row>
    <row r="193" spans="1:11" ht="64.900000000000006" customHeight="1">
      <c r="A193" s="101">
        <v>14</v>
      </c>
      <c r="B193" s="101" t="s">
        <v>2486</v>
      </c>
      <c r="C193" s="101" t="s">
        <v>1827</v>
      </c>
      <c r="D193" s="102" t="s">
        <v>2487</v>
      </c>
      <c r="E193" s="103">
        <v>10</v>
      </c>
      <c r="F193" s="103" t="s">
        <v>2488</v>
      </c>
      <c r="G193" s="101" t="s">
        <v>2489</v>
      </c>
      <c r="H193" s="103" t="s">
        <v>1703</v>
      </c>
      <c r="I193" s="103" t="s">
        <v>1970</v>
      </c>
      <c r="J193" s="103" t="s">
        <v>1962</v>
      </c>
      <c r="K193" s="101"/>
    </row>
    <row r="194" spans="1:11" ht="46.9" customHeight="1">
      <c r="A194" s="101">
        <v>15</v>
      </c>
      <c r="B194" s="101" t="s">
        <v>2490</v>
      </c>
      <c r="C194" s="101" t="s">
        <v>1827</v>
      </c>
      <c r="D194" s="102" t="s">
        <v>2491</v>
      </c>
      <c r="E194" s="103">
        <v>2</v>
      </c>
      <c r="F194" s="103" t="s">
        <v>2492</v>
      </c>
      <c r="G194" s="101"/>
      <c r="H194" s="103" t="s">
        <v>1703</v>
      </c>
      <c r="I194" s="103" t="s">
        <v>1970</v>
      </c>
      <c r="J194" s="103" t="s">
        <v>1962</v>
      </c>
      <c r="K194" s="101"/>
    </row>
    <row r="195" spans="1:11" ht="33" customHeight="1">
      <c r="A195" s="101">
        <v>16</v>
      </c>
      <c r="B195" s="101" t="s">
        <v>2493</v>
      </c>
      <c r="C195" s="101" t="s">
        <v>1827</v>
      </c>
      <c r="D195" s="102" t="s">
        <v>2494</v>
      </c>
      <c r="E195" s="103">
        <v>10</v>
      </c>
      <c r="F195" s="103" t="s">
        <v>2095</v>
      </c>
      <c r="G195" s="101"/>
      <c r="H195" s="103" t="s">
        <v>1703</v>
      </c>
      <c r="I195" s="103" t="s">
        <v>1970</v>
      </c>
      <c r="J195" s="103" t="s">
        <v>1962</v>
      </c>
      <c r="K195" s="101"/>
    </row>
    <row r="196" spans="1:11" ht="25.15" customHeight="1">
      <c r="A196" s="101">
        <v>17</v>
      </c>
      <c r="B196" s="101" t="s">
        <v>2495</v>
      </c>
      <c r="C196" s="101" t="s">
        <v>1827</v>
      </c>
      <c r="D196" s="102" t="s">
        <v>2496</v>
      </c>
      <c r="E196" s="103">
        <v>2</v>
      </c>
      <c r="F196" s="105" t="s">
        <v>1735</v>
      </c>
      <c r="G196" s="100"/>
      <c r="H196" s="100" t="s">
        <v>1703</v>
      </c>
      <c r="I196" s="103" t="s">
        <v>1970</v>
      </c>
      <c r="J196" s="103" t="s">
        <v>1962</v>
      </c>
      <c r="K196" s="100"/>
    </row>
    <row r="197" spans="1:11" ht="15.75">
      <c r="A197" s="94" t="s">
        <v>2497</v>
      </c>
      <c r="B197" s="94"/>
      <c r="C197" s="94"/>
      <c r="D197" s="108" t="s">
        <v>2498</v>
      </c>
      <c r="E197" s="99"/>
      <c r="F197" s="109"/>
      <c r="G197" s="95"/>
      <c r="H197" s="106"/>
      <c r="I197" s="95"/>
      <c r="J197" s="95"/>
      <c r="K197" s="95"/>
    </row>
    <row r="198" spans="1:11" ht="46.9" customHeight="1">
      <c r="A198" s="101">
        <v>1</v>
      </c>
      <c r="B198" s="101" t="s">
        <v>2499</v>
      </c>
      <c r="C198" s="101" t="s">
        <v>1824</v>
      </c>
      <c r="D198" s="102" t="s">
        <v>2500</v>
      </c>
      <c r="E198" s="103">
        <v>1</v>
      </c>
      <c r="F198" s="103" t="s">
        <v>2501</v>
      </c>
      <c r="G198" s="115"/>
      <c r="H198" s="101" t="s">
        <v>1715</v>
      </c>
      <c r="I198" s="103" t="s">
        <v>1970</v>
      </c>
      <c r="J198" s="103" t="s">
        <v>1962</v>
      </c>
      <c r="K198" s="103"/>
    </row>
    <row r="199" spans="1:11" ht="46.9" customHeight="1">
      <c r="A199" s="101">
        <v>2</v>
      </c>
      <c r="B199" s="101" t="s">
        <v>2502</v>
      </c>
      <c r="C199" s="101" t="s">
        <v>1824</v>
      </c>
      <c r="D199" s="102" t="s">
        <v>2503</v>
      </c>
      <c r="E199" s="103">
        <v>1</v>
      </c>
      <c r="F199" s="103" t="s">
        <v>2501</v>
      </c>
      <c r="G199" s="115"/>
      <c r="H199" s="101" t="s">
        <v>1716</v>
      </c>
      <c r="I199" s="103" t="s">
        <v>1970</v>
      </c>
      <c r="J199" s="103" t="s">
        <v>1962</v>
      </c>
      <c r="K199" s="103"/>
    </row>
    <row r="200" spans="1:11" ht="46.9" customHeight="1">
      <c r="A200" s="101">
        <v>3</v>
      </c>
      <c r="B200" s="101" t="s">
        <v>2504</v>
      </c>
      <c r="C200" s="101" t="s">
        <v>1824</v>
      </c>
      <c r="D200" s="102" t="s">
        <v>2505</v>
      </c>
      <c r="E200" s="103">
        <v>1</v>
      </c>
      <c r="F200" s="103" t="s">
        <v>2501</v>
      </c>
      <c r="G200" s="115"/>
      <c r="H200" s="101" t="s">
        <v>1705</v>
      </c>
      <c r="I200" s="103" t="s">
        <v>1970</v>
      </c>
      <c r="J200" s="103" t="s">
        <v>1962</v>
      </c>
      <c r="K200" s="103"/>
    </row>
    <row r="201" spans="1:11" ht="46.9" customHeight="1">
      <c r="A201" s="101">
        <v>4</v>
      </c>
      <c r="B201" s="101" t="s">
        <v>2506</v>
      </c>
      <c r="C201" s="101" t="s">
        <v>1824</v>
      </c>
      <c r="D201" s="102" t="s">
        <v>2507</v>
      </c>
      <c r="E201" s="103">
        <v>1.5</v>
      </c>
      <c r="F201" s="103" t="s">
        <v>2508</v>
      </c>
      <c r="G201" s="115"/>
      <c r="H201" s="101" t="s">
        <v>1719</v>
      </c>
      <c r="I201" s="103" t="s">
        <v>1970</v>
      </c>
      <c r="J201" s="103" t="s">
        <v>1962</v>
      </c>
      <c r="K201" s="103"/>
    </row>
    <row r="202" spans="1:11" ht="46.9" customHeight="1">
      <c r="A202" s="101">
        <v>5</v>
      </c>
      <c r="B202" s="101" t="s">
        <v>2509</v>
      </c>
      <c r="C202" s="101" t="s">
        <v>1824</v>
      </c>
      <c r="D202" s="102" t="s">
        <v>2510</v>
      </c>
      <c r="E202" s="103">
        <v>1</v>
      </c>
      <c r="F202" s="103" t="s">
        <v>2501</v>
      </c>
      <c r="G202" s="115"/>
      <c r="H202" s="101" t="s">
        <v>1720</v>
      </c>
      <c r="I202" s="103" t="s">
        <v>1970</v>
      </c>
      <c r="J202" s="103" t="s">
        <v>1962</v>
      </c>
      <c r="K202" s="103"/>
    </row>
    <row r="203" spans="1:11" ht="46.9" customHeight="1">
      <c r="A203" s="101">
        <v>6</v>
      </c>
      <c r="B203" s="101" t="s">
        <v>2511</v>
      </c>
      <c r="C203" s="101" t="s">
        <v>1824</v>
      </c>
      <c r="D203" s="102" t="s">
        <v>2512</v>
      </c>
      <c r="E203" s="103">
        <v>1</v>
      </c>
      <c r="F203" s="103" t="s">
        <v>2501</v>
      </c>
      <c r="G203" s="115"/>
      <c r="H203" s="101" t="s">
        <v>1711</v>
      </c>
      <c r="I203" s="103" t="s">
        <v>1970</v>
      </c>
      <c r="J203" s="103" t="s">
        <v>1962</v>
      </c>
      <c r="K203" s="103"/>
    </row>
    <row r="204" spans="1:11" ht="46.9" customHeight="1">
      <c r="A204" s="101">
        <v>7</v>
      </c>
      <c r="B204" s="101" t="s">
        <v>2513</v>
      </c>
      <c r="C204" s="101" t="s">
        <v>1824</v>
      </c>
      <c r="D204" s="102" t="s">
        <v>2514</v>
      </c>
      <c r="E204" s="103">
        <v>1</v>
      </c>
      <c r="F204" s="103" t="s">
        <v>2501</v>
      </c>
      <c r="G204" s="115"/>
      <c r="H204" s="101" t="s">
        <v>1710</v>
      </c>
      <c r="I204" s="103" t="s">
        <v>1970</v>
      </c>
      <c r="J204" s="103" t="s">
        <v>1962</v>
      </c>
      <c r="K204" s="103"/>
    </row>
    <row r="205" spans="1:11" ht="46.9" customHeight="1">
      <c r="A205" s="101">
        <v>8</v>
      </c>
      <c r="B205" s="101" t="s">
        <v>2515</v>
      </c>
      <c r="C205" s="101" t="s">
        <v>1824</v>
      </c>
      <c r="D205" s="102" t="s">
        <v>2516</v>
      </c>
      <c r="E205" s="103">
        <v>1</v>
      </c>
      <c r="F205" s="103" t="s">
        <v>2501</v>
      </c>
      <c r="G205" s="115"/>
      <c r="H205" s="101" t="s">
        <v>1712</v>
      </c>
      <c r="I205" s="103" t="s">
        <v>1970</v>
      </c>
      <c r="J205" s="103" t="s">
        <v>1962</v>
      </c>
      <c r="K205" s="103"/>
    </row>
    <row r="206" spans="1:11" ht="46.9" customHeight="1">
      <c r="A206" s="101">
        <v>9</v>
      </c>
      <c r="B206" s="101" t="s">
        <v>2517</v>
      </c>
      <c r="C206" s="101" t="s">
        <v>1824</v>
      </c>
      <c r="D206" s="102" t="s">
        <v>2518</v>
      </c>
      <c r="E206" s="103">
        <v>1</v>
      </c>
      <c r="F206" s="103" t="s">
        <v>2501</v>
      </c>
      <c r="G206" s="115"/>
      <c r="H206" s="101" t="s">
        <v>1704</v>
      </c>
      <c r="I206" s="103" t="s">
        <v>1970</v>
      </c>
      <c r="J206" s="103" t="s">
        <v>1962</v>
      </c>
      <c r="K206" s="103"/>
    </row>
    <row r="207" spans="1:11" ht="46.9" customHeight="1">
      <c r="A207" s="101">
        <v>10</v>
      </c>
      <c r="B207" s="101" t="s">
        <v>2519</v>
      </c>
      <c r="C207" s="101" t="s">
        <v>1824</v>
      </c>
      <c r="D207" s="102" t="s">
        <v>2520</v>
      </c>
      <c r="E207" s="103">
        <v>3</v>
      </c>
      <c r="F207" s="103" t="s">
        <v>2521</v>
      </c>
      <c r="G207" s="115"/>
      <c r="H207" s="101" t="s">
        <v>1713</v>
      </c>
      <c r="I207" s="103" t="s">
        <v>1970</v>
      </c>
      <c r="J207" s="103" t="s">
        <v>1962</v>
      </c>
      <c r="K207" s="103"/>
    </row>
    <row r="208" spans="1:11" ht="46.9" customHeight="1">
      <c r="A208" s="101">
        <v>11</v>
      </c>
      <c r="B208" s="101" t="s">
        <v>2522</v>
      </c>
      <c r="C208" s="101" t="s">
        <v>1824</v>
      </c>
      <c r="D208" s="102" t="s">
        <v>2523</v>
      </c>
      <c r="E208" s="103">
        <v>2</v>
      </c>
      <c r="F208" s="103" t="s">
        <v>2524</v>
      </c>
      <c r="G208" s="115"/>
      <c r="H208" s="101" t="s">
        <v>1714</v>
      </c>
      <c r="I208" s="103" t="s">
        <v>1970</v>
      </c>
      <c r="J208" s="103" t="s">
        <v>1962</v>
      </c>
      <c r="K208" s="103"/>
    </row>
    <row r="209" spans="1:11" ht="46.9" customHeight="1">
      <c r="A209" s="101">
        <v>12</v>
      </c>
      <c r="B209" s="101" t="s">
        <v>2525</v>
      </c>
      <c r="C209" s="101" t="s">
        <v>1824</v>
      </c>
      <c r="D209" s="102" t="s">
        <v>2526</v>
      </c>
      <c r="E209" s="103">
        <v>1.5</v>
      </c>
      <c r="F209" s="103" t="s">
        <v>2508</v>
      </c>
      <c r="G209" s="115"/>
      <c r="H209" s="101" t="s">
        <v>2009</v>
      </c>
      <c r="I209" s="103" t="s">
        <v>1970</v>
      </c>
      <c r="J209" s="103" t="s">
        <v>1962</v>
      </c>
      <c r="K209" s="103"/>
    </row>
    <row r="210" spans="1:11" ht="46.9" customHeight="1">
      <c r="A210" s="101">
        <v>13</v>
      </c>
      <c r="B210" s="101" t="s">
        <v>2527</v>
      </c>
      <c r="C210" s="101" t="s">
        <v>1824</v>
      </c>
      <c r="D210" s="102" t="s">
        <v>2528</v>
      </c>
      <c r="E210" s="103">
        <v>5</v>
      </c>
      <c r="F210" s="103" t="s">
        <v>2529</v>
      </c>
      <c r="G210" s="106"/>
      <c r="H210" s="101" t="s">
        <v>1709</v>
      </c>
      <c r="I210" s="103" t="s">
        <v>1970</v>
      </c>
      <c r="J210" s="103" t="s">
        <v>1962</v>
      </c>
      <c r="K210" s="103"/>
    </row>
    <row r="211" spans="1:11" ht="46.9" customHeight="1">
      <c r="A211" s="101">
        <v>14</v>
      </c>
      <c r="B211" s="101" t="s">
        <v>2530</v>
      </c>
      <c r="C211" s="101" t="s">
        <v>1824</v>
      </c>
      <c r="D211" s="102" t="s">
        <v>2531</v>
      </c>
      <c r="E211" s="103">
        <v>1</v>
      </c>
      <c r="F211" s="103" t="s">
        <v>2501</v>
      </c>
      <c r="G211" s="115"/>
      <c r="H211" s="101" t="s">
        <v>1706</v>
      </c>
      <c r="I211" s="103" t="s">
        <v>1970</v>
      </c>
      <c r="J211" s="103" t="s">
        <v>1962</v>
      </c>
      <c r="K211" s="103"/>
    </row>
    <row r="212" spans="1:11" ht="46.9" customHeight="1">
      <c r="A212" s="101">
        <v>15</v>
      </c>
      <c r="B212" s="101" t="s">
        <v>2532</v>
      </c>
      <c r="C212" s="101" t="s">
        <v>1824</v>
      </c>
      <c r="D212" s="102" t="s">
        <v>2533</v>
      </c>
      <c r="E212" s="103">
        <v>1</v>
      </c>
      <c r="F212" s="103" t="s">
        <v>2501</v>
      </c>
      <c r="G212" s="115"/>
      <c r="H212" s="101" t="s">
        <v>1717</v>
      </c>
      <c r="I212" s="103" t="s">
        <v>1970</v>
      </c>
      <c r="J212" s="103" t="s">
        <v>1962</v>
      </c>
      <c r="K212" s="103"/>
    </row>
    <row r="213" spans="1:11" ht="46.9" customHeight="1">
      <c r="A213" s="101">
        <v>16</v>
      </c>
      <c r="B213" s="101" t="s">
        <v>2534</v>
      </c>
      <c r="C213" s="101" t="s">
        <v>1824</v>
      </c>
      <c r="D213" s="102" t="s">
        <v>2535</v>
      </c>
      <c r="E213" s="103">
        <v>1.5</v>
      </c>
      <c r="F213" s="103" t="s">
        <v>2508</v>
      </c>
      <c r="G213" s="115"/>
      <c r="H213" s="101" t="s">
        <v>1718</v>
      </c>
      <c r="I213" s="103" t="s">
        <v>1970</v>
      </c>
      <c r="J213" s="103" t="s">
        <v>1962</v>
      </c>
      <c r="K213" s="103"/>
    </row>
    <row r="214" spans="1:11" ht="46.9" customHeight="1">
      <c r="A214" s="101">
        <v>17</v>
      </c>
      <c r="B214" s="101" t="s">
        <v>2536</v>
      </c>
      <c r="C214" s="101" t="s">
        <v>1824</v>
      </c>
      <c r="D214" s="102" t="s">
        <v>2537</v>
      </c>
      <c r="E214" s="103">
        <v>1.1000000000000001</v>
      </c>
      <c r="F214" s="103" t="s">
        <v>2538</v>
      </c>
      <c r="G214" s="115"/>
      <c r="H214" s="101" t="s">
        <v>1707</v>
      </c>
      <c r="I214" s="103" t="s">
        <v>1970</v>
      </c>
      <c r="J214" s="103" t="s">
        <v>1962</v>
      </c>
      <c r="K214" s="103"/>
    </row>
    <row r="215" spans="1:11" ht="46.9" customHeight="1">
      <c r="A215" s="101">
        <v>18</v>
      </c>
      <c r="B215" s="101" t="s">
        <v>2539</v>
      </c>
      <c r="C215" s="101" t="s">
        <v>1824</v>
      </c>
      <c r="D215" s="102" t="s">
        <v>2540</v>
      </c>
      <c r="E215" s="103">
        <v>6.5</v>
      </c>
      <c r="F215" s="103" t="s">
        <v>2541</v>
      </c>
      <c r="G215" s="103" t="s">
        <v>2006</v>
      </c>
      <c r="H215" s="103" t="s">
        <v>1713</v>
      </c>
      <c r="I215" s="103" t="s">
        <v>1970</v>
      </c>
      <c r="J215" s="103" t="s">
        <v>1962</v>
      </c>
      <c r="K215" s="103"/>
    </row>
    <row r="216" spans="1:11" ht="25.5" customHeight="1">
      <c r="A216" s="101">
        <v>19</v>
      </c>
      <c r="B216" s="101" t="s">
        <v>2542</v>
      </c>
      <c r="C216" s="101" t="s">
        <v>1824</v>
      </c>
      <c r="D216" s="102" t="s">
        <v>2543</v>
      </c>
      <c r="E216" s="103">
        <v>0.74</v>
      </c>
      <c r="F216" s="105" t="s">
        <v>1729</v>
      </c>
      <c r="G216" s="100" t="s">
        <v>2544</v>
      </c>
      <c r="H216" s="100" t="s">
        <v>1713</v>
      </c>
      <c r="I216" s="103" t="s">
        <v>1970</v>
      </c>
      <c r="J216" s="103" t="s">
        <v>1962</v>
      </c>
      <c r="K216" s="100"/>
    </row>
    <row r="217" spans="1:11" ht="31.15" customHeight="1">
      <c r="A217" s="101">
        <v>20</v>
      </c>
      <c r="B217" s="101" t="s">
        <v>2545</v>
      </c>
      <c r="C217" s="101" t="s">
        <v>1824</v>
      </c>
      <c r="D217" s="102" t="s">
        <v>2546</v>
      </c>
      <c r="E217" s="103">
        <v>1.46</v>
      </c>
      <c r="F217" s="105" t="s">
        <v>2547</v>
      </c>
      <c r="G217" s="100" t="s">
        <v>2548</v>
      </c>
      <c r="H217" s="100" t="s">
        <v>1713</v>
      </c>
      <c r="I217" s="103" t="s">
        <v>1970</v>
      </c>
      <c r="J217" s="103" t="s">
        <v>1962</v>
      </c>
      <c r="K217" s="100"/>
    </row>
    <row r="218" spans="1:11" ht="31.15" customHeight="1">
      <c r="A218" s="101">
        <v>21</v>
      </c>
      <c r="B218" s="101" t="s">
        <v>2549</v>
      </c>
      <c r="C218" s="101" t="s">
        <v>1824</v>
      </c>
      <c r="D218" s="102" t="s">
        <v>2550</v>
      </c>
      <c r="E218" s="103">
        <v>0.6</v>
      </c>
      <c r="F218" s="105" t="s">
        <v>2551</v>
      </c>
      <c r="G218" s="100" t="s">
        <v>2552</v>
      </c>
      <c r="H218" s="100" t="s">
        <v>1713</v>
      </c>
      <c r="I218" s="103" t="s">
        <v>1961</v>
      </c>
      <c r="J218" s="103" t="s">
        <v>1962</v>
      </c>
      <c r="K218" s="100"/>
    </row>
    <row r="219" spans="1:11" ht="28.5" customHeight="1">
      <c r="A219" s="101">
        <v>22</v>
      </c>
      <c r="B219" s="101" t="s">
        <v>2553</v>
      </c>
      <c r="C219" s="101" t="s">
        <v>1824</v>
      </c>
      <c r="D219" s="102" t="s">
        <v>2554</v>
      </c>
      <c r="E219" s="103">
        <v>0.55000000000000004</v>
      </c>
      <c r="F219" s="105" t="s">
        <v>1729</v>
      </c>
      <c r="G219" s="100" t="s">
        <v>2555</v>
      </c>
      <c r="H219" s="100" t="s">
        <v>1713</v>
      </c>
      <c r="I219" s="103" t="s">
        <v>1961</v>
      </c>
      <c r="J219" s="103" t="s">
        <v>1962</v>
      </c>
      <c r="K219" s="100"/>
    </row>
    <row r="220" spans="1:11" ht="28.5" customHeight="1">
      <c r="A220" s="101">
        <v>23</v>
      </c>
      <c r="B220" s="101" t="s">
        <v>2556</v>
      </c>
      <c r="C220" s="101" t="s">
        <v>1824</v>
      </c>
      <c r="D220" s="102" t="s">
        <v>2557</v>
      </c>
      <c r="E220" s="103">
        <v>0.28000000000000003</v>
      </c>
      <c r="F220" s="105" t="s">
        <v>1729</v>
      </c>
      <c r="G220" s="100" t="s">
        <v>2070</v>
      </c>
      <c r="H220" s="100" t="s">
        <v>1713</v>
      </c>
      <c r="I220" s="103" t="s">
        <v>1970</v>
      </c>
      <c r="J220" s="103" t="s">
        <v>1962</v>
      </c>
      <c r="K220" s="100"/>
    </row>
    <row r="221" spans="1:11" ht="28.5" customHeight="1">
      <c r="A221" s="101">
        <v>24</v>
      </c>
      <c r="B221" s="101" t="s">
        <v>2558</v>
      </c>
      <c r="C221" s="101" t="s">
        <v>1824</v>
      </c>
      <c r="D221" s="102" t="s">
        <v>2559</v>
      </c>
      <c r="E221" s="103">
        <v>0.2</v>
      </c>
      <c r="F221" s="103" t="s">
        <v>1729</v>
      </c>
      <c r="G221" s="101" t="s">
        <v>2560</v>
      </c>
      <c r="H221" s="100" t="s">
        <v>1713</v>
      </c>
      <c r="I221" s="103" t="s">
        <v>1970</v>
      </c>
      <c r="J221" s="103" t="s">
        <v>1962</v>
      </c>
      <c r="K221" s="101"/>
    </row>
    <row r="222" spans="1:11" ht="31.5" customHeight="1">
      <c r="A222" s="101">
        <v>25</v>
      </c>
      <c r="B222" s="101" t="s">
        <v>2561</v>
      </c>
      <c r="C222" s="101" t="s">
        <v>1824</v>
      </c>
      <c r="D222" s="102" t="s">
        <v>2562</v>
      </c>
      <c r="E222" s="116">
        <v>2</v>
      </c>
      <c r="F222" s="103" t="s">
        <v>2563</v>
      </c>
      <c r="G222" s="103" t="s">
        <v>2428</v>
      </c>
      <c r="H222" s="103" t="s">
        <v>1715</v>
      </c>
      <c r="I222" s="103" t="s">
        <v>1970</v>
      </c>
      <c r="J222" s="103" t="s">
        <v>1962</v>
      </c>
      <c r="K222" s="95"/>
    </row>
    <row r="223" spans="1:11" ht="28.5" customHeight="1">
      <c r="A223" s="101">
        <v>26</v>
      </c>
      <c r="B223" s="101" t="s">
        <v>2564</v>
      </c>
      <c r="C223" s="101" t="s">
        <v>1824</v>
      </c>
      <c r="D223" s="102" t="s">
        <v>2565</v>
      </c>
      <c r="E223" s="116">
        <v>0.25</v>
      </c>
      <c r="F223" s="103" t="s">
        <v>1735</v>
      </c>
      <c r="G223" s="103" t="s">
        <v>2428</v>
      </c>
      <c r="H223" s="103" t="s">
        <v>1715</v>
      </c>
      <c r="I223" s="103" t="s">
        <v>1970</v>
      </c>
      <c r="J223" s="103" t="s">
        <v>1962</v>
      </c>
      <c r="K223" s="95"/>
    </row>
    <row r="224" spans="1:11" ht="28.5" customHeight="1">
      <c r="A224" s="101">
        <v>27</v>
      </c>
      <c r="B224" s="101" t="s">
        <v>2566</v>
      </c>
      <c r="C224" s="101" t="s">
        <v>1824</v>
      </c>
      <c r="D224" s="102" t="s">
        <v>2567</v>
      </c>
      <c r="E224" s="103">
        <v>1.2</v>
      </c>
      <c r="F224" s="105" t="s">
        <v>1729</v>
      </c>
      <c r="G224" s="110" t="s">
        <v>2124</v>
      </c>
      <c r="H224" s="100" t="s">
        <v>1715</v>
      </c>
      <c r="I224" s="103" t="s">
        <v>1961</v>
      </c>
      <c r="J224" s="103" t="s">
        <v>1962</v>
      </c>
      <c r="K224" s="110"/>
    </row>
    <row r="225" spans="1:11" ht="36" customHeight="1">
      <c r="A225" s="101">
        <v>28</v>
      </c>
      <c r="B225" s="101" t="s">
        <v>2568</v>
      </c>
      <c r="C225" s="101" t="s">
        <v>1824</v>
      </c>
      <c r="D225" s="102" t="s">
        <v>2569</v>
      </c>
      <c r="E225" s="116">
        <v>1.65</v>
      </c>
      <c r="F225" s="103" t="s">
        <v>2570</v>
      </c>
      <c r="G225" s="103" t="s">
        <v>2571</v>
      </c>
      <c r="H225" s="103" t="s">
        <v>1715</v>
      </c>
      <c r="I225" s="103" t="s">
        <v>1970</v>
      </c>
      <c r="J225" s="103" t="s">
        <v>1962</v>
      </c>
      <c r="K225" s="95"/>
    </row>
    <row r="226" spans="1:11" ht="36" customHeight="1">
      <c r="A226" s="101">
        <v>29</v>
      </c>
      <c r="B226" s="101" t="s">
        <v>2572</v>
      </c>
      <c r="C226" s="101" t="s">
        <v>1824</v>
      </c>
      <c r="D226" s="102" t="s">
        <v>2573</v>
      </c>
      <c r="E226" s="103">
        <v>0.64</v>
      </c>
      <c r="F226" s="105" t="s">
        <v>2574</v>
      </c>
      <c r="G226" s="101" t="s">
        <v>2575</v>
      </c>
      <c r="H226" s="100" t="s">
        <v>1715</v>
      </c>
      <c r="I226" s="103" t="s">
        <v>1961</v>
      </c>
      <c r="J226" s="103" t="s">
        <v>1962</v>
      </c>
      <c r="K226" s="101"/>
    </row>
    <row r="227" spans="1:11" ht="36" customHeight="1">
      <c r="A227" s="101">
        <v>30</v>
      </c>
      <c r="B227" s="101" t="s">
        <v>2576</v>
      </c>
      <c r="C227" s="101" t="s">
        <v>1824</v>
      </c>
      <c r="D227" s="102" t="s">
        <v>2577</v>
      </c>
      <c r="E227" s="103">
        <v>0.3</v>
      </c>
      <c r="F227" s="103" t="s">
        <v>1744</v>
      </c>
      <c r="G227" s="106"/>
      <c r="H227" s="106" t="s">
        <v>1717</v>
      </c>
      <c r="I227" s="103" t="s">
        <v>1970</v>
      </c>
      <c r="J227" s="103" t="s">
        <v>1962</v>
      </c>
      <c r="K227" s="95"/>
    </row>
    <row r="228" spans="1:11" ht="47.25">
      <c r="A228" s="101">
        <v>31</v>
      </c>
      <c r="B228" s="101" t="s">
        <v>2578</v>
      </c>
      <c r="C228" s="101" t="s">
        <v>1824</v>
      </c>
      <c r="D228" s="102" t="s">
        <v>2579</v>
      </c>
      <c r="E228" s="103">
        <v>2</v>
      </c>
      <c r="F228" s="103" t="s">
        <v>2580</v>
      </c>
      <c r="G228" s="106"/>
      <c r="H228" s="106" t="s">
        <v>1717</v>
      </c>
      <c r="I228" s="103" t="s">
        <v>1970</v>
      </c>
      <c r="J228" s="103" t="s">
        <v>1962</v>
      </c>
      <c r="K228" s="97" t="s">
        <v>2581</v>
      </c>
    </row>
    <row r="229" spans="1:11" ht="25.5" customHeight="1">
      <c r="A229" s="101">
        <v>32</v>
      </c>
      <c r="B229" s="101" t="s">
        <v>2582</v>
      </c>
      <c r="C229" s="101" t="s">
        <v>1824</v>
      </c>
      <c r="D229" s="102" t="s">
        <v>2583</v>
      </c>
      <c r="E229" s="103">
        <v>2</v>
      </c>
      <c r="F229" s="103" t="s">
        <v>1744</v>
      </c>
      <c r="G229" s="106" t="s">
        <v>2314</v>
      </c>
      <c r="H229" s="106" t="s">
        <v>1717</v>
      </c>
      <c r="I229" s="103" t="s">
        <v>1970</v>
      </c>
      <c r="J229" s="103" t="s">
        <v>1962</v>
      </c>
      <c r="K229" s="95"/>
    </row>
    <row r="230" spans="1:11" ht="31.15" customHeight="1">
      <c r="A230" s="101">
        <v>33</v>
      </c>
      <c r="B230" s="101" t="s">
        <v>2584</v>
      </c>
      <c r="C230" s="101" t="s">
        <v>1824</v>
      </c>
      <c r="D230" s="102" t="s">
        <v>2585</v>
      </c>
      <c r="E230" s="103">
        <v>2</v>
      </c>
      <c r="F230" s="103" t="s">
        <v>2586</v>
      </c>
      <c r="G230" s="103" t="s">
        <v>2587</v>
      </c>
      <c r="H230" s="100" t="s">
        <v>1717</v>
      </c>
      <c r="I230" s="103" t="s">
        <v>1961</v>
      </c>
      <c r="J230" s="103" t="s">
        <v>1962</v>
      </c>
      <c r="K230" s="103"/>
    </row>
    <row r="231" spans="1:11" ht="25.5" customHeight="1">
      <c r="A231" s="101">
        <v>34</v>
      </c>
      <c r="B231" s="101" t="s">
        <v>2588</v>
      </c>
      <c r="C231" s="101" t="s">
        <v>1824</v>
      </c>
      <c r="D231" s="102" t="s">
        <v>2589</v>
      </c>
      <c r="E231" s="103">
        <v>2</v>
      </c>
      <c r="F231" s="103" t="s">
        <v>1744</v>
      </c>
      <c r="G231" s="103" t="s">
        <v>2587</v>
      </c>
      <c r="H231" s="100" t="s">
        <v>1717</v>
      </c>
      <c r="I231" s="103" t="s">
        <v>1961</v>
      </c>
      <c r="J231" s="103" t="s">
        <v>1962</v>
      </c>
      <c r="K231" s="103"/>
    </row>
    <row r="232" spans="1:11" ht="36" customHeight="1">
      <c r="A232" s="101">
        <v>35</v>
      </c>
      <c r="B232" s="101" t="s">
        <v>2590</v>
      </c>
      <c r="C232" s="101" t="s">
        <v>1824</v>
      </c>
      <c r="D232" s="102" t="s">
        <v>2591</v>
      </c>
      <c r="E232" s="103">
        <v>0.6</v>
      </c>
      <c r="F232" s="103" t="s">
        <v>1735</v>
      </c>
      <c r="G232" s="106" t="s">
        <v>2592</v>
      </c>
      <c r="H232" s="100" t="s">
        <v>1709</v>
      </c>
      <c r="I232" s="103" t="s">
        <v>1970</v>
      </c>
      <c r="J232" s="103" t="s">
        <v>1962</v>
      </c>
      <c r="K232" s="95"/>
    </row>
    <row r="233" spans="1:11" ht="63">
      <c r="A233" s="101">
        <v>36</v>
      </c>
      <c r="B233" s="101" t="s">
        <v>2593</v>
      </c>
      <c r="C233" s="101" t="s">
        <v>1824</v>
      </c>
      <c r="D233" s="102" t="s">
        <v>2594</v>
      </c>
      <c r="E233" s="103">
        <v>2.2000000000000002</v>
      </c>
      <c r="F233" s="103" t="s">
        <v>2595</v>
      </c>
      <c r="G233" s="103" t="s">
        <v>2596</v>
      </c>
      <c r="H233" s="100" t="s">
        <v>1709</v>
      </c>
      <c r="I233" s="103" t="s">
        <v>1961</v>
      </c>
      <c r="J233" s="103" t="s">
        <v>1962</v>
      </c>
      <c r="K233" s="103"/>
    </row>
    <row r="234" spans="1:11" ht="49.5" customHeight="1">
      <c r="A234" s="101">
        <v>37</v>
      </c>
      <c r="B234" s="101" t="s">
        <v>2597</v>
      </c>
      <c r="C234" s="101" t="s">
        <v>1824</v>
      </c>
      <c r="D234" s="102" t="s">
        <v>2598</v>
      </c>
      <c r="E234" s="103">
        <v>2.83</v>
      </c>
      <c r="F234" s="103" t="s">
        <v>2599</v>
      </c>
      <c r="G234" s="103" t="s">
        <v>2600</v>
      </c>
      <c r="H234" s="100" t="s">
        <v>1709</v>
      </c>
      <c r="I234" s="103" t="s">
        <v>1961</v>
      </c>
      <c r="J234" s="103" t="s">
        <v>1962</v>
      </c>
      <c r="K234" s="103"/>
    </row>
    <row r="235" spans="1:11" ht="31.15" customHeight="1">
      <c r="A235" s="101">
        <v>38</v>
      </c>
      <c r="B235" s="101" t="s">
        <v>2601</v>
      </c>
      <c r="C235" s="101" t="s">
        <v>1824</v>
      </c>
      <c r="D235" s="102" t="s">
        <v>2602</v>
      </c>
      <c r="E235" s="103">
        <v>2</v>
      </c>
      <c r="F235" s="103" t="s">
        <v>2083</v>
      </c>
      <c r="G235" s="103" t="s">
        <v>2603</v>
      </c>
      <c r="H235" s="100" t="s">
        <v>1709</v>
      </c>
      <c r="I235" s="103" t="s">
        <v>1961</v>
      </c>
      <c r="J235" s="103" t="s">
        <v>1962</v>
      </c>
      <c r="K235" s="103"/>
    </row>
    <row r="236" spans="1:11" ht="26.25" customHeight="1">
      <c r="A236" s="101">
        <v>39</v>
      </c>
      <c r="B236" s="101" t="s">
        <v>2604</v>
      </c>
      <c r="C236" s="101" t="s">
        <v>1824</v>
      </c>
      <c r="D236" s="102" t="s">
        <v>2605</v>
      </c>
      <c r="E236" s="103">
        <v>0.28000000000000003</v>
      </c>
      <c r="F236" s="103" t="s">
        <v>1744</v>
      </c>
      <c r="G236" s="103" t="s">
        <v>2606</v>
      </c>
      <c r="H236" s="100" t="s">
        <v>1709</v>
      </c>
      <c r="I236" s="103" t="s">
        <v>1961</v>
      </c>
      <c r="J236" s="103" t="s">
        <v>1962</v>
      </c>
      <c r="K236" s="103"/>
    </row>
    <row r="237" spans="1:11" ht="26.25" customHeight="1">
      <c r="A237" s="101">
        <v>40</v>
      </c>
      <c r="B237" s="101" t="s">
        <v>2607</v>
      </c>
      <c r="C237" s="101" t="s">
        <v>1824</v>
      </c>
      <c r="D237" s="102" t="s">
        <v>2608</v>
      </c>
      <c r="E237" s="103">
        <v>1.2</v>
      </c>
      <c r="F237" s="103" t="s">
        <v>1747</v>
      </c>
      <c r="G237" s="103" t="s">
        <v>2025</v>
      </c>
      <c r="H237" s="100" t="s">
        <v>1709</v>
      </c>
      <c r="I237" s="103" t="s">
        <v>1961</v>
      </c>
      <c r="J237" s="103" t="s">
        <v>1962</v>
      </c>
      <c r="K237" s="103"/>
    </row>
    <row r="238" spans="1:11" ht="51" customHeight="1">
      <c r="A238" s="101">
        <v>41</v>
      </c>
      <c r="B238" s="101" t="s">
        <v>2609</v>
      </c>
      <c r="C238" s="101" t="s">
        <v>1824</v>
      </c>
      <c r="D238" s="102" t="s">
        <v>2610</v>
      </c>
      <c r="E238" s="103">
        <v>0.56999999999999995</v>
      </c>
      <c r="F238" s="103" t="s">
        <v>2083</v>
      </c>
      <c r="G238" s="103" t="s">
        <v>2611</v>
      </c>
      <c r="H238" s="100" t="s">
        <v>1709</v>
      </c>
      <c r="I238" s="103" t="s">
        <v>1961</v>
      </c>
      <c r="J238" s="103" t="s">
        <v>1962</v>
      </c>
      <c r="K238" s="103"/>
    </row>
    <row r="239" spans="1:11" ht="47.25">
      <c r="A239" s="101">
        <v>42</v>
      </c>
      <c r="B239" s="101" t="s">
        <v>2612</v>
      </c>
      <c r="C239" s="101" t="s">
        <v>1824</v>
      </c>
      <c r="D239" s="102" t="s">
        <v>2613</v>
      </c>
      <c r="E239" s="103">
        <v>0.6</v>
      </c>
      <c r="F239" s="103" t="s">
        <v>1735</v>
      </c>
      <c r="G239" s="103" t="s">
        <v>2157</v>
      </c>
      <c r="H239" s="100" t="s">
        <v>1709</v>
      </c>
      <c r="I239" s="103" t="s">
        <v>1961</v>
      </c>
      <c r="J239" s="103" t="s">
        <v>1962</v>
      </c>
      <c r="K239" s="103" t="s">
        <v>2614</v>
      </c>
    </row>
    <row r="240" spans="1:11" ht="51" customHeight="1">
      <c r="A240" s="101">
        <v>43</v>
      </c>
      <c r="B240" s="101" t="s">
        <v>2615</v>
      </c>
      <c r="C240" s="101" t="s">
        <v>1824</v>
      </c>
      <c r="D240" s="102" t="s">
        <v>2616</v>
      </c>
      <c r="E240" s="103">
        <v>1</v>
      </c>
      <c r="F240" s="103" t="s">
        <v>2617</v>
      </c>
      <c r="G240" s="101"/>
      <c r="H240" s="106" t="s">
        <v>1709</v>
      </c>
      <c r="I240" s="103" t="s">
        <v>1970</v>
      </c>
      <c r="J240" s="103" t="s">
        <v>1962</v>
      </c>
      <c r="K240" s="101"/>
    </row>
    <row r="241" spans="1:11" ht="23.25" customHeight="1">
      <c r="A241" s="101">
        <v>44</v>
      </c>
      <c r="B241" s="101" t="s">
        <v>2618</v>
      </c>
      <c r="C241" s="101" t="s">
        <v>1824</v>
      </c>
      <c r="D241" s="102" t="s">
        <v>2619</v>
      </c>
      <c r="E241" s="103">
        <v>0.18</v>
      </c>
      <c r="F241" s="103" t="s">
        <v>1729</v>
      </c>
      <c r="G241" s="103" t="s">
        <v>2620</v>
      </c>
      <c r="H241" s="101" t="s">
        <v>1711</v>
      </c>
      <c r="I241" s="103" t="s">
        <v>1961</v>
      </c>
      <c r="J241" s="103" t="s">
        <v>1962</v>
      </c>
      <c r="K241" s="103"/>
    </row>
    <row r="242" spans="1:11" ht="23.25" customHeight="1">
      <c r="A242" s="101">
        <v>45</v>
      </c>
      <c r="B242" s="101" t="s">
        <v>2621</v>
      </c>
      <c r="C242" s="101" t="s">
        <v>1824</v>
      </c>
      <c r="D242" s="102" t="s">
        <v>2622</v>
      </c>
      <c r="E242" s="103">
        <v>1</v>
      </c>
      <c r="F242" s="103" t="s">
        <v>1729</v>
      </c>
      <c r="G242" s="103" t="s">
        <v>2623</v>
      </c>
      <c r="H242" s="101" t="s">
        <v>1711</v>
      </c>
      <c r="I242" s="103" t="s">
        <v>1961</v>
      </c>
      <c r="J242" s="103" t="s">
        <v>1962</v>
      </c>
      <c r="K242" s="103"/>
    </row>
    <row r="243" spans="1:11" ht="23.25" customHeight="1">
      <c r="A243" s="101">
        <v>46</v>
      </c>
      <c r="B243" s="101" t="s">
        <v>2624</v>
      </c>
      <c r="C243" s="101" t="s">
        <v>1824</v>
      </c>
      <c r="D243" s="102" t="s">
        <v>2625</v>
      </c>
      <c r="E243" s="103">
        <v>1</v>
      </c>
      <c r="F243" s="103" t="s">
        <v>1729</v>
      </c>
      <c r="G243" s="103" t="s">
        <v>2626</v>
      </c>
      <c r="H243" s="101" t="s">
        <v>1711</v>
      </c>
      <c r="I243" s="103" t="s">
        <v>1961</v>
      </c>
      <c r="J243" s="103" t="s">
        <v>1962</v>
      </c>
      <c r="K243" s="103"/>
    </row>
    <row r="244" spans="1:11" ht="23.25" customHeight="1">
      <c r="A244" s="101">
        <v>47</v>
      </c>
      <c r="B244" s="101" t="s">
        <v>2627</v>
      </c>
      <c r="C244" s="101" t="s">
        <v>1824</v>
      </c>
      <c r="D244" s="102" t="s">
        <v>2628</v>
      </c>
      <c r="E244" s="103">
        <v>1</v>
      </c>
      <c r="F244" s="103" t="s">
        <v>1729</v>
      </c>
      <c r="G244" s="103" t="s">
        <v>2629</v>
      </c>
      <c r="H244" s="101" t="s">
        <v>1711</v>
      </c>
      <c r="I244" s="103" t="s">
        <v>1961</v>
      </c>
      <c r="J244" s="103" t="s">
        <v>1962</v>
      </c>
      <c r="K244" s="103"/>
    </row>
    <row r="245" spans="1:11" ht="23.25" customHeight="1">
      <c r="A245" s="101">
        <v>48</v>
      </c>
      <c r="B245" s="101" t="s">
        <v>2630</v>
      </c>
      <c r="C245" s="101" t="s">
        <v>1824</v>
      </c>
      <c r="D245" s="102" t="s">
        <v>2631</v>
      </c>
      <c r="E245" s="103">
        <v>0.68</v>
      </c>
      <c r="F245" s="103" t="s">
        <v>1744</v>
      </c>
      <c r="G245" s="103" t="s">
        <v>2632</v>
      </c>
      <c r="H245" s="101" t="s">
        <v>1711</v>
      </c>
      <c r="I245" s="103" t="s">
        <v>1961</v>
      </c>
      <c r="J245" s="103" t="s">
        <v>1962</v>
      </c>
      <c r="K245" s="103"/>
    </row>
    <row r="246" spans="1:11" ht="23.25" customHeight="1">
      <c r="A246" s="101">
        <v>49</v>
      </c>
      <c r="B246" s="101" t="s">
        <v>2633</v>
      </c>
      <c r="C246" s="101" t="s">
        <v>1824</v>
      </c>
      <c r="D246" s="102" t="s">
        <v>2634</v>
      </c>
      <c r="E246" s="103">
        <v>0.5</v>
      </c>
      <c r="F246" s="103" t="s">
        <v>1735</v>
      </c>
      <c r="G246" s="103" t="s">
        <v>2635</v>
      </c>
      <c r="H246" s="101" t="s">
        <v>1711</v>
      </c>
      <c r="I246" s="103" t="s">
        <v>1961</v>
      </c>
      <c r="J246" s="103" t="s">
        <v>1962</v>
      </c>
      <c r="K246" s="103"/>
    </row>
    <row r="247" spans="1:11" ht="23.25" customHeight="1">
      <c r="A247" s="101">
        <v>50</v>
      </c>
      <c r="B247" s="101" t="s">
        <v>2636</v>
      </c>
      <c r="C247" s="101" t="s">
        <v>1824</v>
      </c>
      <c r="D247" s="102" t="s">
        <v>2637</v>
      </c>
      <c r="E247" s="103">
        <v>1</v>
      </c>
      <c r="F247" s="103" t="s">
        <v>1735</v>
      </c>
      <c r="G247" s="103" t="s">
        <v>2638</v>
      </c>
      <c r="H247" s="101" t="s">
        <v>1711</v>
      </c>
      <c r="I247" s="103" t="s">
        <v>1961</v>
      </c>
      <c r="J247" s="103" t="s">
        <v>1962</v>
      </c>
      <c r="K247" s="103"/>
    </row>
    <row r="248" spans="1:11" ht="23.25" customHeight="1">
      <c r="A248" s="101">
        <v>51</v>
      </c>
      <c r="B248" s="101" t="s">
        <v>2639</v>
      </c>
      <c r="C248" s="101" t="s">
        <v>1824</v>
      </c>
      <c r="D248" s="102" t="s">
        <v>2640</v>
      </c>
      <c r="E248" s="103">
        <v>0.5</v>
      </c>
      <c r="F248" s="103" t="s">
        <v>1735</v>
      </c>
      <c r="G248" s="103" t="s">
        <v>2641</v>
      </c>
      <c r="H248" s="101" t="s">
        <v>1711</v>
      </c>
      <c r="I248" s="103" t="s">
        <v>1961</v>
      </c>
      <c r="J248" s="103" t="s">
        <v>1962</v>
      </c>
      <c r="K248" s="103"/>
    </row>
    <row r="249" spans="1:11" ht="33" customHeight="1">
      <c r="A249" s="101">
        <v>52</v>
      </c>
      <c r="B249" s="101" t="s">
        <v>2642</v>
      </c>
      <c r="C249" s="101" t="s">
        <v>1824</v>
      </c>
      <c r="D249" s="102" t="s">
        <v>2643</v>
      </c>
      <c r="E249" s="103">
        <v>15</v>
      </c>
      <c r="F249" s="103" t="s">
        <v>2644</v>
      </c>
      <c r="G249" s="100" t="s">
        <v>2645</v>
      </c>
      <c r="H249" s="100" t="s">
        <v>1714</v>
      </c>
      <c r="I249" s="103" t="s">
        <v>1970</v>
      </c>
      <c r="J249" s="103" t="s">
        <v>1962</v>
      </c>
      <c r="K249" s="100"/>
    </row>
    <row r="250" spans="1:11" ht="33" customHeight="1">
      <c r="A250" s="101">
        <v>53</v>
      </c>
      <c r="B250" s="101" t="s">
        <v>2646</v>
      </c>
      <c r="C250" s="101" t="s">
        <v>1824</v>
      </c>
      <c r="D250" s="102" t="s">
        <v>2647</v>
      </c>
      <c r="E250" s="103">
        <v>0.35</v>
      </c>
      <c r="F250" s="103" t="s">
        <v>2648</v>
      </c>
      <c r="G250" s="103" t="s">
        <v>2649</v>
      </c>
      <c r="H250" s="101" t="s">
        <v>1714</v>
      </c>
      <c r="I250" s="103" t="s">
        <v>1970</v>
      </c>
      <c r="J250" s="103" t="s">
        <v>1962</v>
      </c>
      <c r="K250" s="103"/>
    </row>
    <row r="251" spans="1:11" ht="33" customHeight="1">
      <c r="A251" s="101">
        <v>54</v>
      </c>
      <c r="B251" s="101" t="s">
        <v>2650</v>
      </c>
      <c r="C251" s="101" t="s">
        <v>1824</v>
      </c>
      <c r="D251" s="102" t="s">
        <v>2651</v>
      </c>
      <c r="E251" s="103">
        <v>0.7</v>
      </c>
      <c r="F251" s="103" t="s">
        <v>2652</v>
      </c>
      <c r="G251" s="103" t="s">
        <v>2649</v>
      </c>
      <c r="H251" s="101" t="s">
        <v>1714</v>
      </c>
      <c r="I251" s="103" t="s">
        <v>1970</v>
      </c>
      <c r="J251" s="103" t="s">
        <v>1962</v>
      </c>
      <c r="K251" s="103"/>
    </row>
    <row r="252" spans="1:11" ht="33" customHeight="1">
      <c r="A252" s="101">
        <v>55</v>
      </c>
      <c r="B252" s="101" t="s">
        <v>2653</v>
      </c>
      <c r="C252" s="101" t="s">
        <v>1824</v>
      </c>
      <c r="D252" s="102" t="s">
        <v>2654</v>
      </c>
      <c r="E252" s="103">
        <v>0.5</v>
      </c>
      <c r="F252" s="103" t="s">
        <v>2655</v>
      </c>
      <c r="G252" s="103" t="s">
        <v>2656</v>
      </c>
      <c r="H252" s="101" t="s">
        <v>1714</v>
      </c>
      <c r="I252" s="103" t="s">
        <v>1970</v>
      </c>
      <c r="J252" s="103" t="s">
        <v>1962</v>
      </c>
      <c r="K252" s="103"/>
    </row>
    <row r="253" spans="1:11" ht="21" customHeight="1">
      <c r="A253" s="101">
        <v>56</v>
      </c>
      <c r="B253" s="101" t="s">
        <v>2657</v>
      </c>
      <c r="C253" s="101" t="s">
        <v>1824</v>
      </c>
      <c r="D253" s="102" t="s">
        <v>2658</v>
      </c>
      <c r="E253" s="103">
        <v>0.5</v>
      </c>
      <c r="F253" s="103" t="s">
        <v>1744</v>
      </c>
      <c r="G253" s="103" t="s">
        <v>2649</v>
      </c>
      <c r="H253" s="100" t="s">
        <v>1714</v>
      </c>
      <c r="I253" s="103" t="s">
        <v>1961</v>
      </c>
      <c r="J253" s="103" t="s">
        <v>1962</v>
      </c>
      <c r="K253" s="103"/>
    </row>
    <row r="254" spans="1:11" ht="21" customHeight="1">
      <c r="A254" s="101">
        <v>57</v>
      </c>
      <c r="B254" s="101" t="s">
        <v>2659</v>
      </c>
      <c r="C254" s="101" t="s">
        <v>1824</v>
      </c>
      <c r="D254" s="102" t="s">
        <v>2660</v>
      </c>
      <c r="E254" s="103">
        <v>0.2</v>
      </c>
      <c r="F254" s="103" t="s">
        <v>1800</v>
      </c>
      <c r="G254" s="103"/>
      <c r="H254" s="106" t="s">
        <v>2009</v>
      </c>
      <c r="I254" s="103" t="s">
        <v>1961</v>
      </c>
      <c r="J254" s="103" t="s">
        <v>1962</v>
      </c>
      <c r="K254" s="103"/>
    </row>
    <row r="255" spans="1:11" ht="31.15" customHeight="1">
      <c r="A255" s="101">
        <v>58</v>
      </c>
      <c r="B255" s="101" t="s">
        <v>2661</v>
      </c>
      <c r="C255" s="101" t="s">
        <v>1824</v>
      </c>
      <c r="D255" s="102" t="s">
        <v>2662</v>
      </c>
      <c r="E255" s="103">
        <v>0.35</v>
      </c>
      <c r="F255" s="103" t="s">
        <v>2663</v>
      </c>
      <c r="G255" s="103" t="s">
        <v>2664</v>
      </c>
      <c r="H255" s="100" t="s">
        <v>2009</v>
      </c>
      <c r="I255" s="103" t="s">
        <v>1961</v>
      </c>
      <c r="J255" s="103" t="s">
        <v>1962</v>
      </c>
      <c r="K255" s="103"/>
    </row>
    <row r="256" spans="1:11" ht="37.15" customHeight="1">
      <c r="A256" s="101">
        <v>59</v>
      </c>
      <c r="B256" s="101" t="s">
        <v>2665</v>
      </c>
      <c r="C256" s="101" t="s">
        <v>1824</v>
      </c>
      <c r="D256" s="102" t="s">
        <v>2666</v>
      </c>
      <c r="E256" s="103">
        <v>0.15</v>
      </c>
      <c r="F256" s="103" t="s">
        <v>1729</v>
      </c>
      <c r="G256" s="101" t="s">
        <v>2667</v>
      </c>
      <c r="H256" s="106" t="s">
        <v>2009</v>
      </c>
      <c r="I256" s="103" t="s">
        <v>1970</v>
      </c>
      <c r="J256" s="103" t="s">
        <v>1962</v>
      </c>
      <c r="K256" s="101"/>
    </row>
    <row r="257" spans="1:11" ht="22.5" customHeight="1">
      <c r="A257" s="101">
        <v>60</v>
      </c>
      <c r="B257" s="101" t="s">
        <v>2668</v>
      </c>
      <c r="C257" s="101" t="s">
        <v>1824</v>
      </c>
      <c r="D257" s="102" t="s">
        <v>2669</v>
      </c>
      <c r="E257" s="103">
        <v>0.75</v>
      </c>
      <c r="F257" s="103" t="s">
        <v>1830</v>
      </c>
      <c r="G257" s="101" t="s">
        <v>2667</v>
      </c>
      <c r="H257" s="106" t="s">
        <v>2009</v>
      </c>
      <c r="I257" s="103" t="s">
        <v>1970</v>
      </c>
      <c r="J257" s="103" t="s">
        <v>1962</v>
      </c>
      <c r="K257" s="101"/>
    </row>
    <row r="258" spans="1:11" ht="20.25" customHeight="1">
      <c r="A258" s="101">
        <v>61</v>
      </c>
      <c r="B258" s="101" t="s">
        <v>2670</v>
      </c>
      <c r="C258" s="101" t="s">
        <v>1824</v>
      </c>
      <c r="D258" s="102" t="s">
        <v>2671</v>
      </c>
      <c r="E258" s="103">
        <v>0.4</v>
      </c>
      <c r="F258" s="103" t="s">
        <v>1812</v>
      </c>
      <c r="G258" s="103" t="s">
        <v>2192</v>
      </c>
      <c r="H258" s="106" t="s">
        <v>2009</v>
      </c>
      <c r="I258" s="103" t="s">
        <v>1961</v>
      </c>
      <c r="J258" s="103" t="s">
        <v>1962</v>
      </c>
      <c r="K258" s="103"/>
    </row>
    <row r="259" spans="1:11" ht="33.75" customHeight="1">
      <c r="A259" s="101">
        <v>62</v>
      </c>
      <c r="B259" s="101" t="s">
        <v>2672</v>
      </c>
      <c r="C259" s="101" t="s">
        <v>1824</v>
      </c>
      <c r="D259" s="102" t="s">
        <v>2673</v>
      </c>
      <c r="E259" s="103">
        <v>2</v>
      </c>
      <c r="F259" s="103" t="s">
        <v>2674</v>
      </c>
      <c r="G259" s="101" t="s">
        <v>2260</v>
      </c>
      <c r="H259" s="106" t="s">
        <v>2009</v>
      </c>
      <c r="I259" s="103" t="s">
        <v>1970</v>
      </c>
      <c r="J259" s="103" t="s">
        <v>1962</v>
      </c>
      <c r="K259" s="101"/>
    </row>
    <row r="260" spans="1:11" ht="33.75" customHeight="1">
      <c r="A260" s="101">
        <v>63</v>
      </c>
      <c r="B260" s="101" t="s">
        <v>2675</v>
      </c>
      <c r="C260" s="101" t="s">
        <v>1824</v>
      </c>
      <c r="D260" s="102" t="s">
        <v>2676</v>
      </c>
      <c r="E260" s="103">
        <v>1.5</v>
      </c>
      <c r="F260" s="103" t="s">
        <v>2677</v>
      </c>
      <c r="G260" s="101" t="s">
        <v>2678</v>
      </c>
      <c r="H260" s="106" t="s">
        <v>2009</v>
      </c>
      <c r="I260" s="103" t="s">
        <v>1970</v>
      </c>
      <c r="J260" s="103" t="s">
        <v>1962</v>
      </c>
      <c r="K260" s="101"/>
    </row>
    <row r="261" spans="1:11" ht="51" customHeight="1">
      <c r="A261" s="101">
        <v>64</v>
      </c>
      <c r="B261" s="101" t="s">
        <v>2679</v>
      </c>
      <c r="C261" s="101" t="s">
        <v>1824</v>
      </c>
      <c r="D261" s="102" t="s">
        <v>2680</v>
      </c>
      <c r="E261" s="103">
        <v>1</v>
      </c>
      <c r="F261" s="103" t="s">
        <v>2617</v>
      </c>
      <c r="G261" s="101"/>
      <c r="H261" s="106" t="s">
        <v>2009</v>
      </c>
      <c r="I261" s="103" t="s">
        <v>1970</v>
      </c>
      <c r="J261" s="103" t="s">
        <v>1962</v>
      </c>
      <c r="K261" s="101"/>
    </row>
    <row r="262" spans="1:11" ht="51" customHeight="1">
      <c r="A262" s="101">
        <v>65</v>
      </c>
      <c r="B262" s="101" t="s">
        <v>2681</v>
      </c>
      <c r="C262" s="101" t="s">
        <v>1824</v>
      </c>
      <c r="D262" s="102" t="s">
        <v>2682</v>
      </c>
      <c r="E262" s="103">
        <v>0.95</v>
      </c>
      <c r="F262" s="103" t="s">
        <v>1729</v>
      </c>
      <c r="G262" s="103" t="s">
        <v>2683</v>
      </c>
      <c r="H262" s="100" t="s">
        <v>1704</v>
      </c>
      <c r="I262" s="103" t="s">
        <v>1961</v>
      </c>
      <c r="J262" s="103" t="s">
        <v>1962</v>
      </c>
      <c r="K262" s="103" t="s">
        <v>2684</v>
      </c>
    </row>
    <row r="263" spans="1:11" ht="31.15" customHeight="1">
      <c r="A263" s="101">
        <v>66</v>
      </c>
      <c r="B263" s="101" t="s">
        <v>2685</v>
      </c>
      <c r="C263" s="101" t="s">
        <v>1824</v>
      </c>
      <c r="D263" s="102" t="s">
        <v>2686</v>
      </c>
      <c r="E263" s="103">
        <v>1.5</v>
      </c>
      <c r="F263" s="103" t="s">
        <v>1729</v>
      </c>
      <c r="G263" s="117" t="s">
        <v>2687</v>
      </c>
      <c r="H263" s="100" t="s">
        <v>1704</v>
      </c>
      <c r="I263" s="103" t="s">
        <v>1961</v>
      </c>
      <c r="J263" s="103" t="s">
        <v>1962</v>
      </c>
      <c r="K263" s="117"/>
    </row>
    <row r="264" spans="1:11" ht="23.25" customHeight="1">
      <c r="A264" s="101">
        <v>67</v>
      </c>
      <c r="B264" s="101" t="s">
        <v>2688</v>
      </c>
      <c r="C264" s="101" t="s">
        <v>1824</v>
      </c>
      <c r="D264" s="102" t="s">
        <v>2689</v>
      </c>
      <c r="E264" s="103">
        <v>0.9</v>
      </c>
      <c r="F264" s="103" t="s">
        <v>1729</v>
      </c>
      <c r="G264" s="117" t="s">
        <v>2690</v>
      </c>
      <c r="H264" s="100" t="s">
        <v>1704</v>
      </c>
      <c r="I264" s="103" t="s">
        <v>1961</v>
      </c>
      <c r="J264" s="103" t="s">
        <v>1962</v>
      </c>
      <c r="K264" s="117"/>
    </row>
    <row r="265" spans="1:11" ht="23.25" customHeight="1">
      <c r="A265" s="101">
        <v>68</v>
      </c>
      <c r="B265" s="101" t="s">
        <v>2691</v>
      </c>
      <c r="C265" s="101" t="s">
        <v>1824</v>
      </c>
      <c r="D265" s="102" t="s">
        <v>2692</v>
      </c>
      <c r="E265" s="103">
        <v>0.7</v>
      </c>
      <c r="F265" s="103" t="s">
        <v>1735</v>
      </c>
      <c r="G265" s="117" t="s">
        <v>2693</v>
      </c>
      <c r="H265" s="100" t="s">
        <v>1704</v>
      </c>
      <c r="I265" s="103" t="s">
        <v>1961</v>
      </c>
      <c r="J265" s="103" t="s">
        <v>1962</v>
      </c>
      <c r="K265" s="117"/>
    </row>
    <row r="266" spans="1:11" ht="23.25" customHeight="1">
      <c r="A266" s="101">
        <v>69</v>
      </c>
      <c r="B266" s="101" t="s">
        <v>2694</v>
      </c>
      <c r="C266" s="101" t="s">
        <v>1824</v>
      </c>
      <c r="D266" s="102" t="s">
        <v>2695</v>
      </c>
      <c r="E266" s="103">
        <v>2.15</v>
      </c>
      <c r="F266" s="103" t="s">
        <v>1735</v>
      </c>
      <c r="G266" s="101" t="s">
        <v>2696</v>
      </c>
      <c r="H266" s="106" t="s">
        <v>1704</v>
      </c>
      <c r="I266" s="103" t="s">
        <v>1970</v>
      </c>
      <c r="J266" s="103" t="s">
        <v>1962</v>
      </c>
      <c r="K266" s="101"/>
    </row>
    <row r="267" spans="1:11" ht="47.25">
      <c r="A267" s="101">
        <v>70</v>
      </c>
      <c r="B267" s="101" t="s">
        <v>2697</v>
      </c>
      <c r="C267" s="101" t="s">
        <v>1824</v>
      </c>
      <c r="D267" s="102" t="s">
        <v>2698</v>
      </c>
      <c r="E267" s="103">
        <v>1.5</v>
      </c>
      <c r="F267" s="103" t="s">
        <v>2699</v>
      </c>
      <c r="G267" s="103" t="s">
        <v>2266</v>
      </c>
      <c r="H267" s="101" t="s">
        <v>1705</v>
      </c>
      <c r="I267" s="103" t="s">
        <v>1961</v>
      </c>
      <c r="J267" s="103" t="s">
        <v>1962</v>
      </c>
      <c r="K267" s="103" t="s">
        <v>2700</v>
      </c>
    </row>
    <row r="268" spans="1:11" ht="23.25" customHeight="1">
      <c r="A268" s="101">
        <v>71</v>
      </c>
      <c r="B268" s="101" t="s">
        <v>2701</v>
      </c>
      <c r="C268" s="101" t="s">
        <v>1824</v>
      </c>
      <c r="D268" s="102" t="s">
        <v>2702</v>
      </c>
      <c r="E268" s="103">
        <v>0.7</v>
      </c>
      <c r="F268" s="103" t="s">
        <v>1729</v>
      </c>
      <c r="G268" s="101" t="s">
        <v>2703</v>
      </c>
      <c r="H268" s="106" t="s">
        <v>1705</v>
      </c>
      <c r="I268" s="103" t="s">
        <v>1970</v>
      </c>
      <c r="J268" s="103" t="s">
        <v>1962</v>
      </c>
      <c r="K268" s="101"/>
    </row>
    <row r="269" spans="1:11" ht="23.25" customHeight="1">
      <c r="A269" s="101">
        <v>72</v>
      </c>
      <c r="B269" s="101" t="s">
        <v>2704</v>
      </c>
      <c r="C269" s="101" t="s">
        <v>1824</v>
      </c>
      <c r="D269" s="102" t="s">
        <v>2705</v>
      </c>
      <c r="E269" s="103">
        <v>0.2</v>
      </c>
      <c r="F269" s="103" t="s">
        <v>1729</v>
      </c>
      <c r="G269" s="101" t="s">
        <v>2706</v>
      </c>
      <c r="H269" s="101" t="s">
        <v>1705</v>
      </c>
      <c r="I269" s="103" t="s">
        <v>1961</v>
      </c>
      <c r="J269" s="103" t="s">
        <v>1962</v>
      </c>
      <c r="K269" s="101"/>
    </row>
    <row r="270" spans="1:11" ht="23.25" customHeight="1">
      <c r="A270" s="101">
        <v>73</v>
      </c>
      <c r="B270" s="101" t="s">
        <v>2707</v>
      </c>
      <c r="C270" s="101" t="s">
        <v>1824</v>
      </c>
      <c r="D270" s="102" t="s">
        <v>2708</v>
      </c>
      <c r="E270" s="103">
        <v>2</v>
      </c>
      <c r="F270" s="103" t="s">
        <v>1735</v>
      </c>
      <c r="G270" s="101" t="s">
        <v>1966</v>
      </c>
      <c r="H270" s="106" t="s">
        <v>1705</v>
      </c>
      <c r="I270" s="103" t="s">
        <v>1970</v>
      </c>
      <c r="J270" s="103" t="s">
        <v>1962</v>
      </c>
      <c r="K270" s="101"/>
    </row>
    <row r="271" spans="1:11" ht="31.15" customHeight="1">
      <c r="A271" s="101">
        <v>74</v>
      </c>
      <c r="B271" s="101" t="s">
        <v>2709</v>
      </c>
      <c r="C271" s="101" t="s">
        <v>1824</v>
      </c>
      <c r="D271" s="102" t="s">
        <v>2710</v>
      </c>
      <c r="E271" s="103">
        <v>1.23</v>
      </c>
      <c r="F271" s="103" t="s">
        <v>2711</v>
      </c>
      <c r="G271" s="103" t="s">
        <v>2139</v>
      </c>
      <c r="H271" s="100" t="s">
        <v>1720</v>
      </c>
      <c r="I271" s="103" t="s">
        <v>1961</v>
      </c>
      <c r="J271" s="103" t="s">
        <v>1962</v>
      </c>
      <c r="K271" s="103"/>
    </row>
    <row r="272" spans="1:11" ht="31.15" customHeight="1">
      <c r="A272" s="101">
        <v>75</v>
      </c>
      <c r="B272" s="101" t="s">
        <v>2712</v>
      </c>
      <c r="C272" s="101" t="s">
        <v>1824</v>
      </c>
      <c r="D272" s="102" t="s">
        <v>2713</v>
      </c>
      <c r="E272" s="103">
        <v>1.78</v>
      </c>
      <c r="F272" s="103" t="s">
        <v>2714</v>
      </c>
      <c r="G272" s="103" t="s">
        <v>2715</v>
      </c>
      <c r="H272" s="100" t="s">
        <v>1720</v>
      </c>
      <c r="I272" s="103" t="s">
        <v>1961</v>
      </c>
      <c r="J272" s="103" t="s">
        <v>1962</v>
      </c>
      <c r="K272" s="103"/>
    </row>
    <row r="273" spans="1:11" ht="31.15" customHeight="1">
      <c r="A273" s="101">
        <v>76</v>
      </c>
      <c r="B273" s="101" t="s">
        <v>2716</v>
      </c>
      <c r="C273" s="101" t="s">
        <v>1824</v>
      </c>
      <c r="D273" s="102" t="s">
        <v>2717</v>
      </c>
      <c r="E273" s="103">
        <v>0.92</v>
      </c>
      <c r="F273" s="103" t="s">
        <v>2718</v>
      </c>
      <c r="G273" s="103" t="s">
        <v>2274</v>
      </c>
      <c r="H273" s="100" t="s">
        <v>1720</v>
      </c>
      <c r="I273" s="103" t="s">
        <v>1961</v>
      </c>
      <c r="J273" s="103" t="s">
        <v>1962</v>
      </c>
      <c r="K273" s="103"/>
    </row>
    <row r="274" spans="1:11" ht="94.5">
      <c r="A274" s="101">
        <v>77</v>
      </c>
      <c r="B274" s="101" t="s">
        <v>2719</v>
      </c>
      <c r="C274" s="101" t="s">
        <v>1824</v>
      </c>
      <c r="D274" s="102" t="s">
        <v>2720</v>
      </c>
      <c r="E274" s="103">
        <v>1.4</v>
      </c>
      <c r="F274" s="103" t="s">
        <v>2721</v>
      </c>
      <c r="G274" s="110" t="s">
        <v>2722</v>
      </c>
      <c r="H274" s="100" t="s">
        <v>1720</v>
      </c>
      <c r="I274" s="103" t="s">
        <v>1961</v>
      </c>
      <c r="J274" s="103" t="s">
        <v>1962</v>
      </c>
      <c r="K274" s="110"/>
    </row>
    <row r="275" spans="1:11" ht="25.5" customHeight="1">
      <c r="A275" s="101">
        <v>78</v>
      </c>
      <c r="B275" s="101" t="s">
        <v>2723</v>
      </c>
      <c r="C275" s="101" t="s">
        <v>1824</v>
      </c>
      <c r="D275" s="102" t="s">
        <v>2724</v>
      </c>
      <c r="E275" s="103">
        <v>0.5</v>
      </c>
      <c r="F275" s="103" t="s">
        <v>2083</v>
      </c>
      <c r="G275" s="101" t="s">
        <v>2725</v>
      </c>
      <c r="H275" s="100" t="s">
        <v>1707</v>
      </c>
      <c r="I275" s="103" t="s">
        <v>1961</v>
      </c>
      <c r="J275" s="103" t="s">
        <v>1962</v>
      </c>
      <c r="K275" s="101"/>
    </row>
    <row r="276" spans="1:11" ht="25.5" customHeight="1">
      <c r="A276" s="101">
        <v>79</v>
      </c>
      <c r="B276" s="101" t="s">
        <v>2726</v>
      </c>
      <c r="C276" s="101" t="s">
        <v>1824</v>
      </c>
      <c r="D276" s="102" t="s">
        <v>2727</v>
      </c>
      <c r="E276" s="103">
        <v>0.8</v>
      </c>
      <c r="F276" s="105" t="s">
        <v>2083</v>
      </c>
      <c r="G276" s="101" t="s">
        <v>2728</v>
      </c>
      <c r="H276" s="100" t="s">
        <v>1707</v>
      </c>
      <c r="I276" s="103" t="s">
        <v>1961</v>
      </c>
      <c r="J276" s="103" t="s">
        <v>1962</v>
      </c>
      <c r="K276" s="101"/>
    </row>
    <row r="277" spans="1:11" ht="51" customHeight="1">
      <c r="A277" s="101">
        <v>80</v>
      </c>
      <c r="B277" s="101" t="s">
        <v>2729</v>
      </c>
      <c r="C277" s="101" t="s">
        <v>1824</v>
      </c>
      <c r="D277" s="102" t="s">
        <v>2730</v>
      </c>
      <c r="E277" s="103">
        <v>0.8</v>
      </c>
      <c r="F277" s="105" t="s">
        <v>1729</v>
      </c>
      <c r="G277" s="101" t="s">
        <v>2731</v>
      </c>
      <c r="H277" s="100" t="s">
        <v>1707</v>
      </c>
      <c r="I277" s="103" t="s">
        <v>1961</v>
      </c>
      <c r="J277" s="103" t="s">
        <v>1962</v>
      </c>
      <c r="K277" s="101"/>
    </row>
    <row r="278" spans="1:11" ht="31.15" customHeight="1">
      <c r="A278" s="101">
        <v>81</v>
      </c>
      <c r="B278" s="101" t="s">
        <v>2732</v>
      </c>
      <c r="C278" s="101" t="s">
        <v>1824</v>
      </c>
      <c r="D278" s="102" t="s">
        <v>2733</v>
      </c>
      <c r="E278" s="103">
        <v>0.5</v>
      </c>
      <c r="F278" s="105" t="s">
        <v>2734</v>
      </c>
      <c r="G278" s="101" t="s">
        <v>2735</v>
      </c>
      <c r="H278" s="100" t="s">
        <v>1707</v>
      </c>
      <c r="I278" s="103" t="s">
        <v>1961</v>
      </c>
      <c r="J278" s="103" t="s">
        <v>1962</v>
      </c>
      <c r="K278" s="101"/>
    </row>
    <row r="279" spans="1:11" ht="36" customHeight="1">
      <c r="A279" s="101">
        <v>82</v>
      </c>
      <c r="B279" s="101" t="s">
        <v>2736</v>
      </c>
      <c r="C279" s="101" t="s">
        <v>1824</v>
      </c>
      <c r="D279" s="102" t="s">
        <v>2737</v>
      </c>
      <c r="E279" s="103">
        <v>0.4</v>
      </c>
      <c r="F279" s="103" t="s">
        <v>1735</v>
      </c>
      <c r="G279" s="101" t="s">
        <v>2738</v>
      </c>
      <c r="H279" s="106" t="s">
        <v>1707</v>
      </c>
      <c r="I279" s="103" t="s">
        <v>1970</v>
      </c>
      <c r="J279" s="103" t="s">
        <v>1962</v>
      </c>
      <c r="K279" s="101" t="s">
        <v>2739</v>
      </c>
    </row>
    <row r="280" spans="1:11" ht="27.75" customHeight="1">
      <c r="A280" s="101">
        <v>83</v>
      </c>
      <c r="B280" s="101" t="s">
        <v>2740</v>
      </c>
      <c r="C280" s="101" t="s">
        <v>1824</v>
      </c>
      <c r="D280" s="102" t="s">
        <v>2741</v>
      </c>
      <c r="E280" s="103">
        <v>0.6</v>
      </c>
      <c r="F280" s="105" t="s">
        <v>1729</v>
      </c>
      <c r="G280" s="101" t="s">
        <v>2742</v>
      </c>
      <c r="H280" s="106" t="s">
        <v>1710</v>
      </c>
      <c r="I280" s="103" t="s">
        <v>1970</v>
      </c>
      <c r="J280" s="103" t="s">
        <v>1962</v>
      </c>
      <c r="K280" s="101"/>
    </row>
    <row r="281" spans="1:11" ht="35.25" customHeight="1">
      <c r="A281" s="101">
        <v>84</v>
      </c>
      <c r="B281" s="101" t="s">
        <v>2743</v>
      </c>
      <c r="C281" s="101" t="s">
        <v>1824</v>
      </c>
      <c r="D281" s="102" t="s">
        <v>2744</v>
      </c>
      <c r="E281" s="103">
        <v>0.45</v>
      </c>
      <c r="F281" s="105" t="s">
        <v>2745</v>
      </c>
      <c r="G281" s="101" t="s">
        <v>2746</v>
      </c>
      <c r="H281" s="100" t="s">
        <v>1710</v>
      </c>
      <c r="I281" s="103" t="s">
        <v>1970</v>
      </c>
      <c r="J281" s="103" t="s">
        <v>1962</v>
      </c>
      <c r="K281" s="101"/>
    </row>
    <row r="282" spans="1:11" ht="27.75" customHeight="1">
      <c r="A282" s="101">
        <v>85</v>
      </c>
      <c r="B282" s="101" t="s">
        <v>2747</v>
      </c>
      <c r="C282" s="101" t="s">
        <v>1824</v>
      </c>
      <c r="D282" s="102" t="s">
        <v>2748</v>
      </c>
      <c r="E282" s="103">
        <v>0.55000000000000004</v>
      </c>
      <c r="F282" s="105" t="s">
        <v>2083</v>
      </c>
      <c r="G282" s="103" t="s">
        <v>2749</v>
      </c>
      <c r="H282" s="106" t="s">
        <v>1710</v>
      </c>
      <c r="I282" s="103" t="s">
        <v>1970</v>
      </c>
      <c r="J282" s="103" t="s">
        <v>1962</v>
      </c>
      <c r="K282" s="101"/>
    </row>
    <row r="283" spans="1:11" ht="27.75" customHeight="1">
      <c r="A283" s="101">
        <v>86</v>
      </c>
      <c r="B283" s="101" t="s">
        <v>763</v>
      </c>
      <c r="C283" s="101" t="s">
        <v>1824</v>
      </c>
      <c r="D283" s="102" t="s">
        <v>764</v>
      </c>
      <c r="E283" s="103">
        <v>0.3</v>
      </c>
      <c r="F283" s="105" t="s">
        <v>1729</v>
      </c>
      <c r="G283" s="101" t="s">
        <v>765</v>
      </c>
      <c r="H283" s="106" t="s">
        <v>1710</v>
      </c>
      <c r="I283" s="103" t="s">
        <v>1970</v>
      </c>
      <c r="J283" s="103" t="s">
        <v>1962</v>
      </c>
      <c r="K283" s="101"/>
    </row>
    <row r="284" spans="1:11" ht="27.75" customHeight="1">
      <c r="A284" s="101">
        <v>87</v>
      </c>
      <c r="B284" s="101" t="s">
        <v>766</v>
      </c>
      <c r="C284" s="101" t="s">
        <v>1824</v>
      </c>
      <c r="D284" s="102" t="s">
        <v>767</v>
      </c>
      <c r="E284" s="103">
        <v>2</v>
      </c>
      <c r="F284" s="105" t="s">
        <v>768</v>
      </c>
      <c r="G284" s="101" t="s">
        <v>2151</v>
      </c>
      <c r="H284" s="100" t="s">
        <v>1710</v>
      </c>
      <c r="I284" s="103" t="s">
        <v>1961</v>
      </c>
      <c r="J284" s="103" t="s">
        <v>1962</v>
      </c>
      <c r="K284" s="101"/>
    </row>
    <row r="285" spans="1:11" ht="31.15" customHeight="1">
      <c r="A285" s="101">
        <v>88</v>
      </c>
      <c r="B285" s="101" t="s">
        <v>769</v>
      </c>
      <c r="C285" s="101" t="s">
        <v>1824</v>
      </c>
      <c r="D285" s="102" t="s">
        <v>770</v>
      </c>
      <c r="E285" s="103">
        <v>1.8</v>
      </c>
      <c r="F285" s="105" t="s">
        <v>771</v>
      </c>
      <c r="G285" s="101" t="s">
        <v>772</v>
      </c>
      <c r="H285" s="100" t="s">
        <v>1710</v>
      </c>
      <c r="I285" s="103" t="s">
        <v>1961</v>
      </c>
      <c r="J285" s="103" t="s">
        <v>1962</v>
      </c>
      <c r="K285" s="101"/>
    </row>
    <row r="286" spans="1:11" ht="31.15" customHeight="1">
      <c r="A286" s="101">
        <v>89</v>
      </c>
      <c r="B286" s="101" t="s">
        <v>773</v>
      </c>
      <c r="C286" s="101" t="s">
        <v>1824</v>
      </c>
      <c r="D286" s="102" t="s">
        <v>774</v>
      </c>
      <c r="E286" s="103">
        <v>0.4</v>
      </c>
      <c r="F286" s="103" t="s">
        <v>775</v>
      </c>
      <c r="G286" s="101" t="s">
        <v>2749</v>
      </c>
      <c r="H286" s="106" t="s">
        <v>1710</v>
      </c>
      <c r="I286" s="103" t="s">
        <v>1970</v>
      </c>
      <c r="J286" s="103" t="s">
        <v>1962</v>
      </c>
      <c r="K286" s="101"/>
    </row>
    <row r="287" spans="1:11" ht="31.15" customHeight="1">
      <c r="A287" s="101">
        <v>90</v>
      </c>
      <c r="B287" s="101" t="s">
        <v>776</v>
      </c>
      <c r="C287" s="101" t="s">
        <v>1824</v>
      </c>
      <c r="D287" s="102" t="s">
        <v>777</v>
      </c>
      <c r="E287" s="103">
        <v>1</v>
      </c>
      <c r="F287" s="103" t="s">
        <v>778</v>
      </c>
      <c r="G287" s="101" t="s">
        <v>779</v>
      </c>
      <c r="H287" s="106" t="s">
        <v>1710</v>
      </c>
      <c r="I287" s="103" t="s">
        <v>1970</v>
      </c>
      <c r="J287" s="103" t="s">
        <v>1962</v>
      </c>
      <c r="K287" s="101"/>
    </row>
    <row r="288" spans="1:11" ht="31.15" customHeight="1">
      <c r="A288" s="101">
        <v>91</v>
      </c>
      <c r="B288" s="101" t="s">
        <v>780</v>
      </c>
      <c r="C288" s="101" t="s">
        <v>1824</v>
      </c>
      <c r="D288" s="102" t="s">
        <v>781</v>
      </c>
      <c r="E288" s="103">
        <v>1</v>
      </c>
      <c r="F288" s="103" t="s">
        <v>782</v>
      </c>
      <c r="G288" s="101" t="s">
        <v>2742</v>
      </c>
      <c r="H288" s="106" t="s">
        <v>1710</v>
      </c>
      <c r="I288" s="103" t="s">
        <v>1970</v>
      </c>
      <c r="J288" s="103" t="s">
        <v>1962</v>
      </c>
      <c r="K288" s="101"/>
    </row>
    <row r="289" spans="1:11" ht="31.15" customHeight="1">
      <c r="A289" s="101">
        <v>92</v>
      </c>
      <c r="B289" s="101" t="s">
        <v>783</v>
      </c>
      <c r="C289" s="101" t="s">
        <v>1824</v>
      </c>
      <c r="D289" s="102" t="s">
        <v>784</v>
      </c>
      <c r="E289" s="103">
        <v>0.8</v>
      </c>
      <c r="F289" s="105" t="s">
        <v>785</v>
      </c>
      <c r="G289" s="100" t="s">
        <v>786</v>
      </c>
      <c r="H289" s="100" t="s">
        <v>1712</v>
      </c>
      <c r="I289" s="103" t="s">
        <v>1961</v>
      </c>
      <c r="J289" s="103" t="s">
        <v>1962</v>
      </c>
      <c r="K289" s="100"/>
    </row>
    <row r="290" spans="1:11" ht="31.15" customHeight="1">
      <c r="A290" s="101">
        <v>93</v>
      </c>
      <c r="B290" s="101" t="s">
        <v>787</v>
      </c>
      <c r="C290" s="101" t="s">
        <v>1824</v>
      </c>
      <c r="D290" s="102" t="s">
        <v>788</v>
      </c>
      <c r="E290" s="103">
        <v>0.35</v>
      </c>
      <c r="F290" s="105" t="s">
        <v>789</v>
      </c>
      <c r="G290" s="100"/>
      <c r="H290" s="100" t="s">
        <v>1712</v>
      </c>
      <c r="I290" s="103" t="s">
        <v>1961</v>
      </c>
      <c r="J290" s="103" t="s">
        <v>1962</v>
      </c>
      <c r="K290" s="100"/>
    </row>
    <row r="291" spans="1:11" ht="31.15" customHeight="1">
      <c r="A291" s="101">
        <v>94</v>
      </c>
      <c r="B291" s="101" t="s">
        <v>790</v>
      </c>
      <c r="C291" s="101" t="s">
        <v>1824</v>
      </c>
      <c r="D291" s="102" t="s">
        <v>791</v>
      </c>
      <c r="E291" s="103">
        <v>0.75</v>
      </c>
      <c r="F291" s="105" t="s">
        <v>792</v>
      </c>
      <c r="G291" s="100" t="s">
        <v>793</v>
      </c>
      <c r="H291" s="100" t="s">
        <v>1712</v>
      </c>
      <c r="I291" s="103" t="s">
        <v>1961</v>
      </c>
      <c r="J291" s="103" t="s">
        <v>1962</v>
      </c>
      <c r="K291" s="100"/>
    </row>
    <row r="292" spans="1:11" ht="20.25" customHeight="1">
      <c r="A292" s="101">
        <v>95</v>
      </c>
      <c r="B292" s="101" t="s">
        <v>794</v>
      </c>
      <c r="C292" s="101" t="s">
        <v>1824</v>
      </c>
      <c r="D292" s="102" t="s">
        <v>795</v>
      </c>
      <c r="E292" s="103">
        <v>0.5</v>
      </c>
      <c r="F292" s="105" t="s">
        <v>1735</v>
      </c>
      <c r="G292" s="100"/>
      <c r="H292" s="100" t="s">
        <v>1712</v>
      </c>
      <c r="I292" s="103" t="s">
        <v>1961</v>
      </c>
      <c r="J292" s="103" t="s">
        <v>1962</v>
      </c>
      <c r="K292" s="100"/>
    </row>
    <row r="293" spans="1:11" ht="20.25" customHeight="1">
      <c r="A293" s="101">
        <v>96</v>
      </c>
      <c r="B293" s="101" t="s">
        <v>796</v>
      </c>
      <c r="C293" s="101" t="s">
        <v>1824</v>
      </c>
      <c r="D293" s="102" t="s">
        <v>797</v>
      </c>
      <c r="E293" s="103">
        <v>0.6</v>
      </c>
      <c r="F293" s="105" t="s">
        <v>1735</v>
      </c>
      <c r="G293" s="100"/>
      <c r="H293" s="100" t="s">
        <v>1712</v>
      </c>
      <c r="I293" s="103" t="s">
        <v>1961</v>
      </c>
      <c r="J293" s="103" t="s">
        <v>1962</v>
      </c>
      <c r="K293" s="100"/>
    </row>
    <row r="294" spans="1:11" ht="31.15" customHeight="1">
      <c r="A294" s="101">
        <v>97</v>
      </c>
      <c r="B294" s="101" t="s">
        <v>798</v>
      </c>
      <c r="C294" s="101" t="s">
        <v>1824</v>
      </c>
      <c r="D294" s="102" t="s">
        <v>799</v>
      </c>
      <c r="E294" s="103">
        <v>0.35</v>
      </c>
      <c r="F294" s="105" t="s">
        <v>800</v>
      </c>
      <c r="G294" s="100" t="s">
        <v>801</v>
      </c>
      <c r="H294" s="100" t="s">
        <v>1712</v>
      </c>
      <c r="I294" s="103" t="s">
        <v>1961</v>
      </c>
      <c r="J294" s="103" t="s">
        <v>1962</v>
      </c>
      <c r="K294" s="100"/>
    </row>
    <row r="295" spans="1:11" ht="18.75" customHeight="1">
      <c r="A295" s="101">
        <v>98</v>
      </c>
      <c r="B295" s="101" t="s">
        <v>802</v>
      </c>
      <c r="C295" s="101" t="s">
        <v>1824</v>
      </c>
      <c r="D295" s="102" t="s">
        <v>803</v>
      </c>
      <c r="E295" s="103">
        <v>0.14000000000000001</v>
      </c>
      <c r="F295" s="105" t="s">
        <v>1729</v>
      </c>
      <c r="G295" s="100" t="s">
        <v>804</v>
      </c>
      <c r="H295" s="100" t="s">
        <v>1712</v>
      </c>
      <c r="I295" s="103" t="s">
        <v>1961</v>
      </c>
      <c r="J295" s="103" t="s">
        <v>1962</v>
      </c>
      <c r="K295" s="100"/>
    </row>
    <row r="296" spans="1:11" ht="31.15" customHeight="1">
      <c r="A296" s="101">
        <v>99</v>
      </c>
      <c r="B296" s="101" t="s">
        <v>805</v>
      </c>
      <c r="C296" s="101" t="s">
        <v>1824</v>
      </c>
      <c r="D296" s="102" t="s">
        <v>806</v>
      </c>
      <c r="E296" s="103">
        <v>0.4</v>
      </c>
      <c r="F296" s="103" t="s">
        <v>807</v>
      </c>
      <c r="G296" s="101" t="s">
        <v>808</v>
      </c>
      <c r="H296" s="106" t="s">
        <v>1712</v>
      </c>
      <c r="I296" s="103" t="s">
        <v>1970</v>
      </c>
      <c r="J296" s="103" t="s">
        <v>1962</v>
      </c>
      <c r="K296" s="101"/>
    </row>
    <row r="297" spans="1:11" ht="21" customHeight="1">
      <c r="A297" s="101">
        <v>100</v>
      </c>
      <c r="B297" s="101" t="s">
        <v>809</v>
      </c>
      <c r="C297" s="101" t="s">
        <v>1824</v>
      </c>
      <c r="D297" s="102" t="s">
        <v>810</v>
      </c>
      <c r="E297" s="103">
        <v>0.4</v>
      </c>
      <c r="F297" s="103" t="s">
        <v>1729</v>
      </c>
      <c r="G297" s="101" t="s">
        <v>2118</v>
      </c>
      <c r="H297" s="106" t="s">
        <v>1712</v>
      </c>
      <c r="I297" s="103" t="s">
        <v>1970</v>
      </c>
      <c r="J297" s="103" t="s">
        <v>1962</v>
      </c>
      <c r="K297" s="101"/>
    </row>
    <row r="298" spans="1:11" ht="63">
      <c r="A298" s="101">
        <v>101</v>
      </c>
      <c r="B298" s="101" t="s">
        <v>811</v>
      </c>
      <c r="C298" s="101" t="s">
        <v>1824</v>
      </c>
      <c r="D298" s="102" t="s">
        <v>812</v>
      </c>
      <c r="E298" s="103">
        <v>1.4</v>
      </c>
      <c r="F298" s="105" t="s">
        <v>813</v>
      </c>
      <c r="G298" s="110" t="s">
        <v>2410</v>
      </c>
      <c r="H298" s="101" t="s">
        <v>1716</v>
      </c>
      <c r="I298" s="103" t="s">
        <v>1970</v>
      </c>
      <c r="J298" s="103" t="s">
        <v>1962</v>
      </c>
      <c r="K298" s="100"/>
    </row>
    <row r="299" spans="1:11" ht="31.15" customHeight="1">
      <c r="A299" s="101">
        <v>102</v>
      </c>
      <c r="B299" s="101" t="s">
        <v>814</v>
      </c>
      <c r="C299" s="101" t="s">
        <v>1824</v>
      </c>
      <c r="D299" s="102" t="s">
        <v>815</v>
      </c>
      <c r="E299" s="103">
        <v>3.77</v>
      </c>
      <c r="F299" s="105" t="s">
        <v>1744</v>
      </c>
      <c r="G299" s="110" t="s">
        <v>2410</v>
      </c>
      <c r="H299" s="101" t="s">
        <v>1716</v>
      </c>
      <c r="I299" s="103" t="s">
        <v>1970</v>
      </c>
      <c r="J299" s="103" t="s">
        <v>1962</v>
      </c>
      <c r="K299" s="100"/>
    </row>
    <row r="300" spans="1:11" ht="20.25" customHeight="1">
      <c r="A300" s="101">
        <v>103</v>
      </c>
      <c r="B300" s="101" t="s">
        <v>816</v>
      </c>
      <c r="C300" s="101" t="s">
        <v>1824</v>
      </c>
      <c r="D300" s="102" t="s">
        <v>817</v>
      </c>
      <c r="E300" s="103">
        <v>0.72</v>
      </c>
      <c r="F300" s="105" t="s">
        <v>2103</v>
      </c>
      <c r="G300" s="100" t="s">
        <v>818</v>
      </c>
      <c r="H300" s="100" t="s">
        <v>1716</v>
      </c>
      <c r="I300" s="103" t="s">
        <v>1961</v>
      </c>
      <c r="J300" s="103" t="s">
        <v>1962</v>
      </c>
      <c r="K300" s="100"/>
    </row>
    <row r="301" spans="1:11" ht="31.15" customHeight="1">
      <c r="A301" s="101">
        <v>104</v>
      </c>
      <c r="B301" s="101" t="s">
        <v>819</v>
      </c>
      <c r="C301" s="101" t="s">
        <v>1824</v>
      </c>
      <c r="D301" s="102" t="s">
        <v>820</v>
      </c>
      <c r="E301" s="103">
        <v>1.1000000000000001</v>
      </c>
      <c r="F301" s="105" t="s">
        <v>821</v>
      </c>
      <c r="G301" s="100" t="s">
        <v>822</v>
      </c>
      <c r="H301" s="100" t="s">
        <v>1716</v>
      </c>
      <c r="I301" s="103" t="s">
        <v>1961</v>
      </c>
      <c r="J301" s="103" t="s">
        <v>1962</v>
      </c>
      <c r="K301" s="100"/>
    </row>
    <row r="302" spans="1:11" ht="15.6" customHeight="1">
      <c r="A302" s="101">
        <v>105</v>
      </c>
      <c r="B302" s="101" t="s">
        <v>823</v>
      </c>
      <c r="C302" s="101" t="s">
        <v>1824</v>
      </c>
      <c r="D302" s="102" t="s">
        <v>824</v>
      </c>
      <c r="E302" s="103">
        <v>0.5</v>
      </c>
      <c r="F302" s="105" t="s">
        <v>1729</v>
      </c>
      <c r="G302" s="100" t="s">
        <v>825</v>
      </c>
      <c r="H302" s="100" t="s">
        <v>1716</v>
      </c>
      <c r="I302" s="103" t="s">
        <v>1961</v>
      </c>
      <c r="J302" s="103" t="s">
        <v>1962</v>
      </c>
      <c r="K302" s="100"/>
    </row>
    <row r="303" spans="1:11" ht="25.5" customHeight="1">
      <c r="A303" s="101">
        <v>106</v>
      </c>
      <c r="B303" s="101" t="s">
        <v>826</v>
      </c>
      <c r="C303" s="101" t="s">
        <v>1824</v>
      </c>
      <c r="D303" s="102" t="s">
        <v>827</v>
      </c>
      <c r="E303" s="103">
        <v>0.6</v>
      </c>
      <c r="F303" s="105" t="s">
        <v>1744</v>
      </c>
      <c r="G303" s="100" t="s">
        <v>828</v>
      </c>
      <c r="H303" s="100" t="s">
        <v>1716</v>
      </c>
      <c r="I303" s="103" t="s">
        <v>1970</v>
      </c>
      <c r="J303" s="103" t="s">
        <v>1962</v>
      </c>
      <c r="K303" s="100"/>
    </row>
    <row r="304" spans="1:11" ht="36" customHeight="1">
      <c r="A304" s="101">
        <v>107</v>
      </c>
      <c r="B304" s="101" t="s">
        <v>829</v>
      </c>
      <c r="C304" s="101" t="s">
        <v>1824</v>
      </c>
      <c r="D304" s="102" t="s">
        <v>830</v>
      </c>
      <c r="E304" s="103">
        <v>1.1000000000000001</v>
      </c>
      <c r="F304" s="105" t="s">
        <v>2465</v>
      </c>
      <c r="G304" s="100" t="s">
        <v>2391</v>
      </c>
      <c r="H304" s="100" t="s">
        <v>1706</v>
      </c>
      <c r="I304" s="103" t="s">
        <v>1961</v>
      </c>
      <c r="J304" s="103" t="s">
        <v>1962</v>
      </c>
      <c r="K304" s="100"/>
    </row>
    <row r="305" spans="1:11" ht="31.15" customHeight="1">
      <c r="A305" s="101">
        <v>108</v>
      </c>
      <c r="B305" s="101" t="s">
        <v>831</v>
      </c>
      <c r="C305" s="101" t="s">
        <v>1824</v>
      </c>
      <c r="D305" s="102" t="s">
        <v>832</v>
      </c>
      <c r="E305" s="103">
        <v>0.8</v>
      </c>
      <c r="F305" s="105" t="s">
        <v>833</v>
      </c>
      <c r="G305" s="100" t="s">
        <v>2127</v>
      </c>
      <c r="H305" s="100" t="s">
        <v>1706</v>
      </c>
      <c r="I305" s="103" t="s">
        <v>1961</v>
      </c>
      <c r="J305" s="103" t="s">
        <v>1962</v>
      </c>
      <c r="K305" s="100"/>
    </row>
    <row r="306" spans="1:11" ht="36" customHeight="1">
      <c r="A306" s="101">
        <v>109</v>
      </c>
      <c r="B306" s="101" t="s">
        <v>834</v>
      </c>
      <c r="C306" s="101" t="s">
        <v>1824</v>
      </c>
      <c r="D306" s="102" t="s">
        <v>835</v>
      </c>
      <c r="E306" s="103">
        <v>0.6</v>
      </c>
      <c r="F306" s="103" t="s">
        <v>2103</v>
      </c>
      <c r="G306" s="101" t="s">
        <v>836</v>
      </c>
      <c r="H306" s="106" t="s">
        <v>1706</v>
      </c>
      <c r="I306" s="103" t="s">
        <v>1970</v>
      </c>
      <c r="J306" s="103" t="s">
        <v>1962</v>
      </c>
      <c r="K306" s="101"/>
    </row>
    <row r="307" spans="1:11" ht="31.15" customHeight="1">
      <c r="A307" s="101">
        <v>110</v>
      </c>
      <c r="B307" s="101" t="s">
        <v>837</v>
      </c>
      <c r="C307" s="101" t="s">
        <v>1824</v>
      </c>
      <c r="D307" s="102" t="s">
        <v>838</v>
      </c>
      <c r="E307" s="103">
        <v>0.2</v>
      </c>
      <c r="F307" s="105" t="s">
        <v>2083</v>
      </c>
      <c r="G307" s="100" t="s">
        <v>2145</v>
      </c>
      <c r="H307" s="101" t="s">
        <v>1719</v>
      </c>
      <c r="I307" s="103" t="s">
        <v>1970</v>
      </c>
      <c r="J307" s="103" t="s">
        <v>1962</v>
      </c>
      <c r="K307" s="100"/>
    </row>
    <row r="308" spans="1:11" ht="31.15" customHeight="1">
      <c r="A308" s="101">
        <v>111</v>
      </c>
      <c r="B308" s="101" t="s">
        <v>839</v>
      </c>
      <c r="C308" s="101" t="s">
        <v>1824</v>
      </c>
      <c r="D308" s="102" t="s">
        <v>840</v>
      </c>
      <c r="E308" s="103">
        <v>0.22</v>
      </c>
      <c r="F308" s="105" t="s">
        <v>2103</v>
      </c>
      <c r="G308" s="100" t="s">
        <v>2145</v>
      </c>
      <c r="H308" s="101" t="s">
        <v>1719</v>
      </c>
      <c r="I308" s="103" t="s">
        <v>1970</v>
      </c>
      <c r="J308" s="103" t="s">
        <v>1962</v>
      </c>
      <c r="K308" s="100"/>
    </row>
    <row r="309" spans="1:11" ht="45" customHeight="1">
      <c r="A309" s="101">
        <v>112</v>
      </c>
      <c r="B309" s="101" t="s">
        <v>841</v>
      </c>
      <c r="C309" s="101" t="s">
        <v>1824</v>
      </c>
      <c r="D309" s="102" t="s">
        <v>842</v>
      </c>
      <c r="E309" s="103">
        <v>0.5</v>
      </c>
      <c r="F309" s="105" t="s">
        <v>1747</v>
      </c>
      <c r="G309" s="97" t="s">
        <v>2104</v>
      </c>
      <c r="H309" s="101" t="s">
        <v>1719</v>
      </c>
      <c r="I309" s="103" t="s">
        <v>1970</v>
      </c>
      <c r="J309" s="103" t="s">
        <v>1962</v>
      </c>
      <c r="K309" s="100" t="s">
        <v>843</v>
      </c>
    </row>
    <row r="310" spans="1:11" ht="50.25" customHeight="1">
      <c r="A310" s="101">
        <v>113</v>
      </c>
      <c r="B310" s="101" t="s">
        <v>844</v>
      </c>
      <c r="C310" s="101" t="s">
        <v>1824</v>
      </c>
      <c r="D310" s="102" t="s">
        <v>845</v>
      </c>
      <c r="E310" s="103">
        <v>1</v>
      </c>
      <c r="F310" s="103" t="s">
        <v>2617</v>
      </c>
      <c r="G310" s="101"/>
      <c r="H310" s="106" t="s">
        <v>1719</v>
      </c>
      <c r="I310" s="103" t="s">
        <v>1970</v>
      </c>
      <c r="J310" s="103" t="s">
        <v>1962</v>
      </c>
      <c r="K310" s="101"/>
    </row>
    <row r="311" spans="1:11" ht="18.75" customHeight="1">
      <c r="A311" s="101">
        <v>114</v>
      </c>
      <c r="B311" s="101" t="s">
        <v>846</v>
      </c>
      <c r="C311" s="101" t="s">
        <v>1824</v>
      </c>
      <c r="D311" s="102" t="s">
        <v>847</v>
      </c>
      <c r="E311" s="103">
        <v>1</v>
      </c>
      <c r="F311" s="105" t="s">
        <v>1735</v>
      </c>
      <c r="G311" s="100"/>
      <c r="H311" s="101" t="s">
        <v>1718</v>
      </c>
      <c r="I311" s="103" t="s">
        <v>1970</v>
      </c>
      <c r="J311" s="103" t="s">
        <v>1962</v>
      </c>
      <c r="K311" s="100"/>
    </row>
    <row r="312" spans="1:11" ht="18.75" customHeight="1">
      <c r="A312" s="101">
        <v>115</v>
      </c>
      <c r="B312" s="101" t="s">
        <v>848</v>
      </c>
      <c r="C312" s="101" t="s">
        <v>1824</v>
      </c>
      <c r="D312" s="102" t="s">
        <v>849</v>
      </c>
      <c r="E312" s="103">
        <v>2</v>
      </c>
      <c r="F312" s="105" t="s">
        <v>1735</v>
      </c>
      <c r="G312" s="100" t="s">
        <v>850</v>
      </c>
      <c r="H312" s="101" t="s">
        <v>1718</v>
      </c>
      <c r="I312" s="103" t="s">
        <v>1970</v>
      </c>
      <c r="J312" s="103" t="s">
        <v>1962</v>
      </c>
      <c r="K312" s="100"/>
    </row>
    <row r="313" spans="1:11" ht="18.75" customHeight="1">
      <c r="A313" s="101">
        <v>116</v>
      </c>
      <c r="B313" s="101" t="s">
        <v>851</v>
      </c>
      <c r="C313" s="101" t="s">
        <v>1824</v>
      </c>
      <c r="D313" s="102" t="s">
        <v>852</v>
      </c>
      <c r="E313" s="103">
        <v>2</v>
      </c>
      <c r="F313" s="105" t="s">
        <v>1735</v>
      </c>
      <c r="G313" s="100" t="s">
        <v>853</v>
      </c>
      <c r="H313" s="101" t="s">
        <v>1718</v>
      </c>
      <c r="I313" s="103" t="s">
        <v>1970</v>
      </c>
      <c r="J313" s="103" t="s">
        <v>1962</v>
      </c>
      <c r="K313" s="100"/>
    </row>
    <row r="314" spans="1:11" ht="18.75" customHeight="1">
      <c r="A314" s="101">
        <v>117</v>
      </c>
      <c r="B314" s="101" t="s">
        <v>854</v>
      </c>
      <c r="C314" s="101" t="s">
        <v>1824</v>
      </c>
      <c r="D314" s="102" t="s">
        <v>855</v>
      </c>
      <c r="E314" s="103">
        <v>0.4</v>
      </c>
      <c r="F314" s="105" t="s">
        <v>1735</v>
      </c>
      <c r="G314" s="100"/>
      <c r="H314" s="101" t="s">
        <v>1718</v>
      </c>
      <c r="I314" s="103" t="s">
        <v>1970</v>
      </c>
      <c r="J314" s="103" t="s">
        <v>1962</v>
      </c>
      <c r="K314" s="100"/>
    </row>
    <row r="315" spans="1:11" ht="18.75" customHeight="1">
      <c r="A315" s="101">
        <v>118</v>
      </c>
      <c r="B315" s="101" t="s">
        <v>856</v>
      </c>
      <c r="C315" s="101" t="s">
        <v>1824</v>
      </c>
      <c r="D315" s="102" t="s">
        <v>857</v>
      </c>
      <c r="E315" s="103">
        <v>1.5</v>
      </c>
      <c r="F315" s="105" t="s">
        <v>1735</v>
      </c>
      <c r="G315" s="100"/>
      <c r="H315" s="101" t="s">
        <v>1718</v>
      </c>
      <c r="I315" s="103" t="s">
        <v>1970</v>
      </c>
      <c r="J315" s="103" t="s">
        <v>1962</v>
      </c>
      <c r="K315" s="100"/>
    </row>
    <row r="316" spans="1:11" ht="18.75" customHeight="1">
      <c r="A316" s="101">
        <v>119</v>
      </c>
      <c r="B316" s="101" t="s">
        <v>858</v>
      </c>
      <c r="C316" s="101" t="s">
        <v>1824</v>
      </c>
      <c r="D316" s="102" t="s">
        <v>859</v>
      </c>
      <c r="E316" s="103">
        <v>0.5</v>
      </c>
      <c r="F316" s="105" t="s">
        <v>1735</v>
      </c>
      <c r="G316" s="100" t="s">
        <v>860</v>
      </c>
      <c r="H316" s="100" t="s">
        <v>1718</v>
      </c>
      <c r="I316" s="103" t="s">
        <v>1961</v>
      </c>
      <c r="J316" s="103" t="s">
        <v>1962</v>
      </c>
      <c r="K316" s="100"/>
    </row>
    <row r="317" spans="1:11" ht="18.75" customHeight="1">
      <c r="A317" s="101">
        <v>120</v>
      </c>
      <c r="B317" s="101" t="s">
        <v>861</v>
      </c>
      <c r="C317" s="101" t="s">
        <v>1824</v>
      </c>
      <c r="D317" s="102" t="s">
        <v>862</v>
      </c>
      <c r="E317" s="103">
        <v>0.3</v>
      </c>
      <c r="F317" s="105" t="s">
        <v>1729</v>
      </c>
      <c r="G317" s="100" t="s">
        <v>1966</v>
      </c>
      <c r="H317" s="100" t="s">
        <v>1718</v>
      </c>
      <c r="I317" s="103" t="s">
        <v>1970</v>
      </c>
      <c r="J317" s="103" t="s">
        <v>1962</v>
      </c>
      <c r="K317" s="100"/>
    </row>
    <row r="318" spans="1:11" ht="18.75" customHeight="1">
      <c r="A318" s="101">
        <v>121</v>
      </c>
      <c r="B318" s="101" t="s">
        <v>863</v>
      </c>
      <c r="C318" s="101" t="s">
        <v>1824</v>
      </c>
      <c r="D318" s="102" t="s">
        <v>864</v>
      </c>
      <c r="E318" s="103">
        <v>0.5</v>
      </c>
      <c r="F318" s="105" t="s">
        <v>1729</v>
      </c>
      <c r="G318" s="100" t="s">
        <v>865</v>
      </c>
      <c r="H318" s="100" t="s">
        <v>1718</v>
      </c>
      <c r="I318" s="103" t="s">
        <v>1970</v>
      </c>
      <c r="J318" s="103" t="s">
        <v>1962</v>
      </c>
      <c r="K318" s="100"/>
    </row>
    <row r="319" spans="1:11" ht="31.15" customHeight="1">
      <c r="A319" s="101">
        <v>122</v>
      </c>
      <c r="B319" s="101" t="s">
        <v>866</v>
      </c>
      <c r="C319" s="101" t="s">
        <v>1824</v>
      </c>
      <c r="D319" s="102" t="s">
        <v>867</v>
      </c>
      <c r="E319" s="103">
        <v>0.5</v>
      </c>
      <c r="F319" s="105" t="s">
        <v>1729</v>
      </c>
      <c r="G319" s="100" t="s">
        <v>868</v>
      </c>
      <c r="H319" s="100" t="s">
        <v>1718</v>
      </c>
      <c r="I319" s="103" t="s">
        <v>1970</v>
      </c>
      <c r="J319" s="103" t="s">
        <v>1962</v>
      </c>
      <c r="K319" s="100"/>
    </row>
    <row r="320" spans="1:11" ht="27" customHeight="1">
      <c r="A320" s="101">
        <v>123</v>
      </c>
      <c r="B320" s="101" t="s">
        <v>869</v>
      </c>
      <c r="C320" s="101" t="s">
        <v>1824</v>
      </c>
      <c r="D320" s="102" t="s">
        <v>870</v>
      </c>
      <c r="E320" s="103">
        <v>18</v>
      </c>
      <c r="F320" s="105" t="s">
        <v>1735</v>
      </c>
      <c r="G320" s="100"/>
      <c r="H320" s="100" t="s">
        <v>2218</v>
      </c>
      <c r="I320" s="103" t="s">
        <v>1970</v>
      </c>
      <c r="J320" s="103" t="s">
        <v>1962</v>
      </c>
      <c r="K320" s="100"/>
    </row>
    <row r="321" spans="1:11" ht="15.75">
      <c r="A321" s="94" t="s">
        <v>871</v>
      </c>
      <c r="B321" s="94"/>
      <c r="C321" s="94"/>
      <c r="D321" s="108" t="s">
        <v>872</v>
      </c>
      <c r="E321" s="99"/>
      <c r="F321" s="109"/>
      <c r="G321" s="95"/>
      <c r="H321" s="106"/>
      <c r="I321" s="95"/>
      <c r="J321" s="95"/>
      <c r="K321" s="95"/>
    </row>
    <row r="322" spans="1:11" ht="20.25" customHeight="1">
      <c r="A322" s="101">
        <v>1</v>
      </c>
      <c r="B322" s="101" t="s">
        <v>873</v>
      </c>
      <c r="C322" s="101" t="s">
        <v>1815</v>
      </c>
      <c r="D322" s="102" t="s">
        <v>874</v>
      </c>
      <c r="E322" s="103">
        <v>0.13</v>
      </c>
      <c r="F322" s="103" t="s">
        <v>1824</v>
      </c>
      <c r="G322" s="103" t="s">
        <v>875</v>
      </c>
      <c r="H322" s="101" t="s">
        <v>1709</v>
      </c>
      <c r="I322" s="103" t="s">
        <v>1961</v>
      </c>
      <c r="J322" s="103" t="s">
        <v>1962</v>
      </c>
      <c r="K322" s="103"/>
    </row>
    <row r="323" spans="1:11" ht="20.25" customHeight="1">
      <c r="A323" s="101">
        <v>2</v>
      </c>
      <c r="B323" s="101" t="s">
        <v>876</v>
      </c>
      <c r="C323" s="101" t="s">
        <v>1815</v>
      </c>
      <c r="D323" s="102" t="s">
        <v>877</v>
      </c>
      <c r="E323" s="103">
        <v>0.25</v>
      </c>
      <c r="F323" s="103" t="s">
        <v>1744</v>
      </c>
      <c r="G323" s="117" t="s">
        <v>878</v>
      </c>
      <c r="H323" s="101" t="s">
        <v>1704</v>
      </c>
      <c r="I323" s="103" t="s">
        <v>1961</v>
      </c>
      <c r="J323" s="103" t="s">
        <v>1962</v>
      </c>
      <c r="K323" s="117"/>
    </row>
    <row r="324" spans="1:11" ht="20.25" customHeight="1">
      <c r="A324" s="101">
        <v>3</v>
      </c>
      <c r="B324" s="101" t="s">
        <v>879</v>
      </c>
      <c r="C324" s="101" t="s">
        <v>1815</v>
      </c>
      <c r="D324" s="102" t="s">
        <v>880</v>
      </c>
      <c r="E324" s="103">
        <v>0.01</v>
      </c>
      <c r="F324" s="103" t="s">
        <v>2083</v>
      </c>
      <c r="G324" s="117" t="s">
        <v>2100</v>
      </c>
      <c r="H324" s="101" t="s">
        <v>1704</v>
      </c>
      <c r="I324" s="103" t="s">
        <v>1961</v>
      </c>
      <c r="J324" s="103" t="s">
        <v>1962</v>
      </c>
      <c r="K324" s="117"/>
    </row>
    <row r="325" spans="1:11" ht="20.25" customHeight="1">
      <c r="A325" s="101">
        <v>4</v>
      </c>
      <c r="B325" s="101" t="s">
        <v>881</v>
      </c>
      <c r="C325" s="101" t="s">
        <v>1815</v>
      </c>
      <c r="D325" s="102" t="s">
        <v>882</v>
      </c>
      <c r="E325" s="103">
        <v>0.21</v>
      </c>
      <c r="F325" s="103" t="s">
        <v>1744</v>
      </c>
      <c r="G325" s="117" t="s">
        <v>883</v>
      </c>
      <c r="H325" s="101" t="s">
        <v>1704</v>
      </c>
      <c r="I325" s="103" t="s">
        <v>1961</v>
      </c>
      <c r="J325" s="103" t="s">
        <v>1962</v>
      </c>
      <c r="K325" s="117"/>
    </row>
    <row r="326" spans="1:11" ht="20.25" customHeight="1">
      <c r="A326" s="101">
        <v>5</v>
      </c>
      <c r="B326" s="101" t="s">
        <v>884</v>
      </c>
      <c r="C326" s="101" t="s">
        <v>1815</v>
      </c>
      <c r="D326" s="102" t="s">
        <v>885</v>
      </c>
      <c r="E326" s="103">
        <v>0.01</v>
      </c>
      <c r="F326" s="103" t="s">
        <v>1735</v>
      </c>
      <c r="G326" s="104" t="s">
        <v>886</v>
      </c>
      <c r="H326" s="101" t="s">
        <v>1704</v>
      </c>
      <c r="I326" s="103" t="s">
        <v>1970</v>
      </c>
      <c r="J326" s="103" t="s">
        <v>1962</v>
      </c>
      <c r="K326" s="104"/>
    </row>
    <row r="327" spans="1:11" ht="20.25" customHeight="1">
      <c r="A327" s="101">
        <v>6</v>
      </c>
      <c r="B327" s="101" t="s">
        <v>887</v>
      </c>
      <c r="C327" s="101" t="s">
        <v>1815</v>
      </c>
      <c r="D327" s="102" t="s">
        <v>888</v>
      </c>
      <c r="E327" s="103">
        <v>0.43</v>
      </c>
      <c r="F327" s="103" t="s">
        <v>1735</v>
      </c>
      <c r="G327" s="104" t="s">
        <v>2161</v>
      </c>
      <c r="H327" s="101" t="s">
        <v>1719</v>
      </c>
      <c r="I327" s="103" t="s">
        <v>1961</v>
      </c>
      <c r="J327" s="103" t="s">
        <v>1962</v>
      </c>
      <c r="K327" s="104"/>
    </row>
    <row r="328" spans="1:11" ht="20.25" customHeight="1">
      <c r="A328" s="101">
        <v>7</v>
      </c>
      <c r="B328" s="101" t="s">
        <v>889</v>
      </c>
      <c r="C328" s="101" t="s">
        <v>1815</v>
      </c>
      <c r="D328" s="102" t="s">
        <v>890</v>
      </c>
      <c r="E328" s="103">
        <v>0.15</v>
      </c>
      <c r="F328" s="103" t="s">
        <v>1744</v>
      </c>
      <c r="G328" s="104" t="s">
        <v>891</v>
      </c>
      <c r="H328" s="101" t="s">
        <v>1710</v>
      </c>
      <c r="I328" s="103" t="s">
        <v>1970</v>
      </c>
      <c r="J328" s="103" t="s">
        <v>1962</v>
      </c>
      <c r="K328" s="104"/>
    </row>
    <row r="329" spans="1:11" ht="20.25" customHeight="1">
      <c r="A329" s="101">
        <v>8</v>
      </c>
      <c r="B329" s="101" t="s">
        <v>892</v>
      </c>
      <c r="C329" s="101" t="s">
        <v>1815</v>
      </c>
      <c r="D329" s="102" t="s">
        <v>893</v>
      </c>
      <c r="E329" s="103">
        <v>0.1</v>
      </c>
      <c r="F329" s="103" t="s">
        <v>1735</v>
      </c>
      <c r="G329" s="104" t="s">
        <v>894</v>
      </c>
      <c r="H329" s="101" t="s">
        <v>1710</v>
      </c>
      <c r="I329" s="103" t="s">
        <v>1970</v>
      </c>
      <c r="J329" s="103" t="s">
        <v>1962</v>
      </c>
      <c r="K329" s="104"/>
    </row>
    <row r="330" spans="1:11" ht="20.25" customHeight="1">
      <c r="A330" s="101">
        <v>9</v>
      </c>
      <c r="B330" s="101" t="s">
        <v>895</v>
      </c>
      <c r="C330" s="101" t="s">
        <v>1815</v>
      </c>
      <c r="D330" s="102" t="s">
        <v>896</v>
      </c>
      <c r="E330" s="103">
        <v>0.12</v>
      </c>
      <c r="F330" s="103" t="s">
        <v>1735</v>
      </c>
      <c r="G330" s="104" t="s">
        <v>897</v>
      </c>
      <c r="H330" s="101" t="s">
        <v>1710</v>
      </c>
      <c r="I330" s="103" t="s">
        <v>1970</v>
      </c>
      <c r="J330" s="103" t="s">
        <v>1962</v>
      </c>
      <c r="K330" s="104"/>
    </row>
    <row r="331" spans="1:11" ht="20.25" customHeight="1">
      <c r="A331" s="101">
        <v>10</v>
      </c>
      <c r="B331" s="101" t="s">
        <v>898</v>
      </c>
      <c r="C331" s="101" t="s">
        <v>1815</v>
      </c>
      <c r="D331" s="102" t="s">
        <v>899</v>
      </c>
      <c r="E331" s="103">
        <v>0.1</v>
      </c>
      <c r="F331" s="103" t="s">
        <v>1735</v>
      </c>
      <c r="G331" s="104"/>
      <c r="H331" s="101" t="s">
        <v>1713</v>
      </c>
      <c r="I331" s="103" t="s">
        <v>1970</v>
      </c>
      <c r="J331" s="103" t="s">
        <v>1962</v>
      </c>
      <c r="K331" s="104"/>
    </row>
    <row r="332" spans="1:11" ht="20.25" customHeight="1">
      <c r="A332" s="101">
        <v>11</v>
      </c>
      <c r="B332" s="101" t="s">
        <v>900</v>
      </c>
      <c r="C332" s="101" t="s">
        <v>1815</v>
      </c>
      <c r="D332" s="102" t="s">
        <v>901</v>
      </c>
      <c r="E332" s="103">
        <v>2.5</v>
      </c>
      <c r="F332" s="103" t="s">
        <v>1744</v>
      </c>
      <c r="G332" s="104" t="s">
        <v>902</v>
      </c>
      <c r="H332" s="101" t="s">
        <v>1705</v>
      </c>
      <c r="I332" s="103" t="s">
        <v>1970</v>
      </c>
      <c r="J332" s="103" t="s">
        <v>1962</v>
      </c>
      <c r="K332" s="104"/>
    </row>
    <row r="333" spans="1:11" ht="20.25" customHeight="1">
      <c r="A333" s="101">
        <v>12</v>
      </c>
      <c r="B333" s="101" t="s">
        <v>903</v>
      </c>
      <c r="C333" s="101" t="s">
        <v>1815</v>
      </c>
      <c r="D333" s="102" t="s">
        <v>904</v>
      </c>
      <c r="E333" s="103">
        <v>4.5</v>
      </c>
      <c r="F333" s="103" t="s">
        <v>2049</v>
      </c>
      <c r="G333" s="104" t="s">
        <v>905</v>
      </c>
      <c r="H333" s="101" t="s">
        <v>1718</v>
      </c>
      <c r="I333" s="103" t="s">
        <v>1970</v>
      </c>
      <c r="J333" s="103" t="s">
        <v>1962</v>
      </c>
      <c r="K333" s="104"/>
    </row>
    <row r="334" spans="1:11" ht="31.15" customHeight="1">
      <c r="A334" s="101">
        <v>13</v>
      </c>
      <c r="B334" s="101" t="s">
        <v>906</v>
      </c>
      <c r="C334" s="101" t="s">
        <v>1815</v>
      </c>
      <c r="D334" s="102" t="s">
        <v>907</v>
      </c>
      <c r="E334" s="103">
        <v>1</v>
      </c>
      <c r="F334" s="103" t="s">
        <v>1815</v>
      </c>
      <c r="G334" s="104" t="s">
        <v>905</v>
      </c>
      <c r="H334" s="101" t="s">
        <v>1718</v>
      </c>
      <c r="I334" s="103" t="s">
        <v>1970</v>
      </c>
      <c r="J334" s="103" t="s">
        <v>1962</v>
      </c>
    </row>
    <row r="335" spans="1:11" ht="20.25" customHeight="1">
      <c r="A335" s="101">
        <v>14</v>
      </c>
      <c r="B335" s="101" t="s">
        <v>908</v>
      </c>
      <c r="C335" s="101" t="s">
        <v>1815</v>
      </c>
      <c r="D335" s="102" t="s">
        <v>909</v>
      </c>
      <c r="E335" s="103">
        <v>0.3</v>
      </c>
      <c r="F335" s="103" t="s">
        <v>1735</v>
      </c>
      <c r="G335" s="104" t="s">
        <v>910</v>
      </c>
      <c r="H335" s="101" t="s">
        <v>1706</v>
      </c>
      <c r="I335" s="103" t="s">
        <v>1970</v>
      </c>
      <c r="J335" s="103" t="s">
        <v>1962</v>
      </c>
      <c r="K335" s="104"/>
    </row>
    <row r="336" spans="1:11" ht="15.75">
      <c r="A336" s="94" t="s">
        <v>911</v>
      </c>
      <c r="B336" s="94"/>
      <c r="C336" s="94"/>
      <c r="D336" s="108" t="s">
        <v>912</v>
      </c>
      <c r="E336" s="99"/>
      <c r="F336" s="109"/>
      <c r="G336" s="95"/>
      <c r="H336" s="106"/>
      <c r="I336" s="95"/>
      <c r="J336" s="95"/>
      <c r="K336" s="95"/>
    </row>
    <row r="337" spans="1:11" ht="18" customHeight="1">
      <c r="A337" s="101">
        <v>1</v>
      </c>
      <c r="B337" s="101" t="s">
        <v>913</v>
      </c>
      <c r="C337" s="101" t="s">
        <v>1791</v>
      </c>
      <c r="D337" s="102" t="s">
        <v>914</v>
      </c>
      <c r="E337" s="103">
        <v>0.03</v>
      </c>
      <c r="F337" s="103" t="s">
        <v>2083</v>
      </c>
      <c r="G337" s="117" t="s">
        <v>2100</v>
      </c>
      <c r="H337" s="100" t="s">
        <v>1704</v>
      </c>
      <c r="I337" s="103" t="s">
        <v>1961</v>
      </c>
      <c r="J337" s="103" t="s">
        <v>1962</v>
      </c>
      <c r="K337" s="100"/>
    </row>
    <row r="338" spans="1:11" ht="18" customHeight="1">
      <c r="A338" s="101">
        <v>2</v>
      </c>
      <c r="B338" s="101" t="s">
        <v>915</v>
      </c>
      <c r="C338" s="101" t="s">
        <v>1791</v>
      </c>
      <c r="D338" s="102" t="s">
        <v>916</v>
      </c>
      <c r="E338" s="103">
        <v>0.03</v>
      </c>
      <c r="F338" s="103" t="s">
        <v>917</v>
      </c>
      <c r="G338" s="101" t="s">
        <v>2022</v>
      </c>
      <c r="H338" s="106" t="s">
        <v>1711</v>
      </c>
      <c r="I338" s="103" t="s">
        <v>1970</v>
      </c>
      <c r="J338" s="103" t="s">
        <v>1962</v>
      </c>
      <c r="K338" s="101"/>
    </row>
    <row r="339" spans="1:11" ht="18" customHeight="1">
      <c r="A339" s="101">
        <v>3</v>
      </c>
      <c r="B339" s="101" t="s">
        <v>918</v>
      </c>
      <c r="C339" s="101" t="s">
        <v>1791</v>
      </c>
      <c r="D339" s="102" t="s">
        <v>919</v>
      </c>
      <c r="E339" s="103">
        <v>0.04</v>
      </c>
      <c r="F339" s="103" t="s">
        <v>1744</v>
      </c>
      <c r="G339" s="101" t="s">
        <v>2410</v>
      </c>
      <c r="H339" s="106" t="s">
        <v>1716</v>
      </c>
      <c r="I339" s="103" t="s">
        <v>1970</v>
      </c>
      <c r="J339" s="103" t="s">
        <v>1962</v>
      </c>
      <c r="K339" s="101"/>
    </row>
    <row r="340" spans="1:11" ht="18" customHeight="1">
      <c r="A340" s="101">
        <v>4</v>
      </c>
      <c r="B340" s="101" t="s">
        <v>920</v>
      </c>
      <c r="C340" s="101" t="s">
        <v>1791</v>
      </c>
      <c r="D340" s="102" t="s">
        <v>921</v>
      </c>
      <c r="E340" s="103">
        <v>0.02</v>
      </c>
      <c r="F340" s="103" t="s">
        <v>1735</v>
      </c>
      <c r="G340" s="101" t="s">
        <v>922</v>
      </c>
      <c r="H340" s="106" t="s">
        <v>1717</v>
      </c>
      <c r="I340" s="103" t="s">
        <v>1970</v>
      </c>
      <c r="J340" s="103" t="s">
        <v>1962</v>
      </c>
      <c r="K340" s="101"/>
    </row>
    <row r="341" spans="1:11" ht="15.75">
      <c r="A341" s="94" t="s">
        <v>923</v>
      </c>
      <c r="B341" s="94"/>
      <c r="C341" s="94"/>
      <c r="D341" s="108" t="s">
        <v>924</v>
      </c>
      <c r="E341" s="99"/>
      <c r="F341" s="109"/>
      <c r="G341" s="95"/>
      <c r="H341" s="106"/>
      <c r="I341" s="95"/>
      <c r="J341" s="95"/>
      <c r="K341" s="95"/>
    </row>
    <row r="342" spans="1:11" ht="82.9" customHeight="1">
      <c r="A342" s="101">
        <v>1</v>
      </c>
      <c r="B342" s="101" t="s">
        <v>925</v>
      </c>
      <c r="C342" s="101" t="s">
        <v>1788</v>
      </c>
      <c r="D342" s="102" t="s">
        <v>926</v>
      </c>
      <c r="E342" s="103">
        <v>53.69</v>
      </c>
      <c r="F342" s="116" t="s">
        <v>927</v>
      </c>
      <c r="G342" s="97"/>
      <c r="H342" s="97" t="s">
        <v>1715</v>
      </c>
      <c r="I342" s="103" t="s">
        <v>1961</v>
      </c>
      <c r="J342" s="103" t="s">
        <v>1962</v>
      </c>
      <c r="K342" s="97" t="s">
        <v>928</v>
      </c>
    </row>
    <row r="343" spans="1:11" ht="78" customHeight="1">
      <c r="A343" s="101">
        <v>2</v>
      </c>
      <c r="B343" s="101" t="s">
        <v>929</v>
      </c>
      <c r="C343" s="101" t="s">
        <v>1788</v>
      </c>
      <c r="D343" s="102" t="s">
        <v>930</v>
      </c>
      <c r="E343" s="103">
        <v>89</v>
      </c>
      <c r="F343" s="116" t="s">
        <v>931</v>
      </c>
      <c r="G343" s="97"/>
      <c r="H343" s="97" t="s">
        <v>932</v>
      </c>
      <c r="I343" s="103" t="s">
        <v>1961</v>
      </c>
      <c r="J343" s="103" t="s">
        <v>1962</v>
      </c>
      <c r="K343" s="97" t="s">
        <v>928</v>
      </c>
    </row>
    <row r="344" spans="1:11" ht="66.599999999999994" customHeight="1">
      <c r="A344" s="101">
        <v>3</v>
      </c>
      <c r="B344" s="101" t="s">
        <v>933</v>
      </c>
      <c r="C344" s="101" t="s">
        <v>1788</v>
      </c>
      <c r="D344" s="102" t="s">
        <v>934</v>
      </c>
      <c r="E344" s="118">
        <v>17.12</v>
      </c>
      <c r="F344" s="116" t="s">
        <v>935</v>
      </c>
      <c r="G344" s="97"/>
      <c r="H344" s="97" t="s">
        <v>936</v>
      </c>
      <c r="I344" s="103" t="s">
        <v>1961</v>
      </c>
      <c r="J344" s="103" t="s">
        <v>1962</v>
      </c>
      <c r="K344" s="97" t="s">
        <v>937</v>
      </c>
    </row>
    <row r="345" spans="1:11" ht="97.9" customHeight="1">
      <c r="A345" s="101">
        <v>4</v>
      </c>
      <c r="B345" s="101" t="s">
        <v>938</v>
      </c>
      <c r="C345" s="101" t="s">
        <v>1788</v>
      </c>
      <c r="D345" s="102" t="s">
        <v>939</v>
      </c>
      <c r="E345" s="118">
        <v>15.5</v>
      </c>
      <c r="F345" s="116" t="s">
        <v>940</v>
      </c>
      <c r="G345" s="97"/>
      <c r="H345" s="97" t="s">
        <v>941</v>
      </c>
      <c r="I345" s="103" t="s">
        <v>1961</v>
      </c>
      <c r="J345" s="103" t="s">
        <v>1962</v>
      </c>
      <c r="K345" s="97" t="s">
        <v>942</v>
      </c>
    </row>
    <row r="346" spans="1:11" ht="20.25" customHeight="1">
      <c r="A346" s="101">
        <v>5</v>
      </c>
      <c r="B346" s="101" t="s">
        <v>943</v>
      </c>
      <c r="C346" s="101" t="s">
        <v>1788</v>
      </c>
      <c r="D346" s="102" t="s">
        <v>944</v>
      </c>
      <c r="E346" s="103">
        <v>0.04</v>
      </c>
      <c r="F346" s="103" t="s">
        <v>1735</v>
      </c>
      <c r="G346" s="119" t="s">
        <v>2428</v>
      </c>
      <c r="H346" s="101" t="s">
        <v>1715</v>
      </c>
      <c r="I346" s="103" t="s">
        <v>1961</v>
      </c>
      <c r="J346" s="103" t="s">
        <v>1962</v>
      </c>
      <c r="K346" s="119"/>
    </row>
    <row r="347" spans="1:11" ht="20.25" customHeight="1">
      <c r="A347" s="101">
        <v>6</v>
      </c>
      <c r="B347" s="101" t="s">
        <v>945</v>
      </c>
      <c r="C347" s="101" t="s">
        <v>1788</v>
      </c>
      <c r="D347" s="102" t="s">
        <v>944</v>
      </c>
      <c r="E347" s="103">
        <v>0.04</v>
      </c>
      <c r="F347" s="103" t="s">
        <v>2058</v>
      </c>
      <c r="G347" s="103"/>
      <c r="H347" s="100" t="s">
        <v>1716</v>
      </c>
      <c r="I347" s="103" t="s">
        <v>1961</v>
      </c>
      <c r="J347" s="103" t="s">
        <v>1962</v>
      </c>
      <c r="K347" s="103"/>
    </row>
    <row r="348" spans="1:11" ht="20.25" customHeight="1">
      <c r="A348" s="101">
        <v>7</v>
      </c>
      <c r="B348" s="101" t="s">
        <v>946</v>
      </c>
      <c r="C348" s="101" t="s">
        <v>1788</v>
      </c>
      <c r="D348" s="102" t="s">
        <v>947</v>
      </c>
      <c r="E348" s="103">
        <v>0.04</v>
      </c>
      <c r="F348" s="103" t="s">
        <v>2058</v>
      </c>
      <c r="G348" s="103"/>
      <c r="H348" s="100" t="s">
        <v>1720</v>
      </c>
      <c r="I348" s="103" t="s">
        <v>1961</v>
      </c>
      <c r="J348" s="103" t="s">
        <v>1962</v>
      </c>
      <c r="K348" s="103"/>
    </row>
    <row r="349" spans="1:11" ht="20.25" customHeight="1">
      <c r="A349" s="101">
        <v>8</v>
      </c>
      <c r="B349" s="101" t="s">
        <v>948</v>
      </c>
      <c r="C349" s="101" t="s">
        <v>1788</v>
      </c>
      <c r="D349" s="102" t="s">
        <v>944</v>
      </c>
      <c r="E349" s="103">
        <v>0.04</v>
      </c>
      <c r="F349" s="103" t="s">
        <v>2083</v>
      </c>
      <c r="G349" s="104" t="s">
        <v>2738</v>
      </c>
      <c r="H349" s="100" t="s">
        <v>1707</v>
      </c>
      <c r="I349" s="103" t="s">
        <v>1961</v>
      </c>
      <c r="J349" s="103" t="s">
        <v>1962</v>
      </c>
      <c r="K349" s="104"/>
    </row>
    <row r="350" spans="1:11" ht="20.25" customHeight="1">
      <c r="A350" s="101">
        <v>9</v>
      </c>
      <c r="B350" s="101" t="s">
        <v>949</v>
      </c>
      <c r="C350" s="101" t="s">
        <v>1788</v>
      </c>
      <c r="D350" s="102" t="s">
        <v>950</v>
      </c>
      <c r="E350" s="103">
        <v>0.03</v>
      </c>
      <c r="F350" s="103" t="s">
        <v>1747</v>
      </c>
      <c r="G350" s="104" t="s">
        <v>951</v>
      </c>
      <c r="H350" s="101" t="s">
        <v>1715</v>
      </c>
      <c r="I350" s="103" t="s">
        <v>1961</v>
      </c>
      <c r="J350" s="103" t="s">
        <v>1962</v>
      </c>
      <c r="K350" s="104"/>
    </row>
    <row r="351" spans="1:11" ht="20.25" customHeight="1">
      <c r="A351" s="101">
        <v>10</v>
      </c>
      <c r="B351" s="101" t="s">
        <v>952</v>
      </c>
      <c r="C351" s="101" t="s">
        <v>1788</v>
      </c>
      <c r="D351" s="102" t="s">
        <v>953</v>
      </c>
      <c r="E351" s="103">
        <v>0.01</v>
      </c>
      <c r="F351" s="103" t="s">
        <v>1729</v>
      </c>
      <c r="G351" s="103" t="s">
        <v>2715</v>
      </c>
      <c r="H351" s="100" t="s">
        <v>1720</v>
      </c>
      <c r="I351" s="103" t="s">
        <v>1961</v>
      </c>
      <c r="J351" s="103" t="s">
        <v>1962</v>
      </c>
      <c r="K351" s="103"/>
    </row>
    <row r="352" spans="1:11" ht="20.25" customHeight="1">
      <c r="A352" s="101">
        <v>11</v>
      </c>
      <c r="B352" s="101" t="s">
        <v>954</v>
      </c>
      <c r="C352" s="101" t="s">
        <v>1788</v>
      </c>
      <c r="D352" s="102" t="s">
        <v>953</v>
      </c>
      <c r="E352" s="103">
        <v>0.01</v>
      </c>
      <c r="F352" s="103" t="s">
        <v>1729</v>
      </c>
      <c r="G352" s="103" t="s">
        <v>955</v>
      </c>
      <c r="H352" s="100" t="s">
        <v>1720</v>
      </c>
      <c r="I352" s="103" t="s">
        <v>1961</v>
      </c>
      <c r="J352" s="103" t="s">
        <v>1962</v>
      </c>
      <c r="K352" s="103"/>
    </row>
    <row r="353" spans="1:11" ht="20.25" customHeight="1">
      <c r="A353" s="101">
        <v>12</v>
      </c>
      <c r="B353" s="101" t="s">
        <v>956</v>
      </c>
      <c r="C353" s="101" t="s">
        <v>1788</v>
      </c>
      <c r="D353" s="102" t="s">
        <v>953</v>
      </c>
      <c r="E353" s="103">
        <v>0.01</v>
      </c>
      <c r="F353" s="103" t="s">
        <v>2083</v>
      </c>
      <c r="G353" s="103" t="s">
        <v>957</v>
      </c>
      <c r="H353" s="100" t="s">
        <v>1720</v>
      </c>
      <c r="I353" s="103" t="s">
        <v>1961</v>
      </c>
      <c r="J353" s="103" t="s">
        <v>1962</v>
      </c>
      <c r="K353" s="103"/>
    </row>
    <row r="354" spans="1:11" ht="20.25" customHeight="1">
      <c r="A354" s="101">
        <v>13</v>
      </c>
      <c r="B354" s="101" t="s">
        <v>958</v>
      </c>
      <c r="C354" s="101" t="s">
        <v>1788</v>
      </c>
      <c r="D354" s="102" t="s">
        <v>953</v>
      </c>
      <c r="E354" s="103">
        <v>0.01</v>
      </c>
      <c r="F354" s="103" t="s">
        <v>2083</v>
      </c>
      <c r="G354" s="104" t="s">
        <v>959</v>
      </c>
      <c r="H354" s="100" t="s">
        <v>1707</v>
      </c>
      <c r="I354" s="103" t="s">
        <v>1961</v>
      </c>
      <c r="J354" s="103" t="s">
        <v>1962</v>
      </c>
      <c r="K354" s="104"/>
    </row>
    <row r="355" spans="1:11" ht="20.25" customHeight="1">
      <c r="A355" s="101">
        <v>14</v>
      </c>
      <c r="B355" s="101" t="s">
        <v>960</v>
      </c>
      <c r="C355" s="101" t="s">
        <v>1788</v>
      </c>
      <c r="D355" s="102" t="s">
        <v>953</v>
      </c>
      <c r="E355" s="103">
        <v>0.01</v>
      </c>
      <c r="F355" s="103" t="s">
        <v>1744</v>
      </c>
      <c r="G355" s="104" t="s">
        <v>961</v>
      </c>
      <c r="H355" s="104" t="s">
        <v>1705</v>
      </c>
      <c r="I355" s="103" t="s">
        <v>1961</v>
      </c>
      <c r="J355" s="103" t="s">
        <v>1962</v>
      </c>
      <c r="K355" s="104"/>
    </row>
    <row r="356" spans="1:11" ht="20.25" customHeight="1">
      <c r="A356" s="101">
        <v>15</v>
      </c>
      <c r="B356" s="101" t="s">
        <v>962</v>
      </c>
      <c r="C356" s="101" t="s">
        <v>1788</v>
      </c>
      <c r="D356" s="102" t="s">
        <v>963</v>
      </c>
      <c r="E356" s="103">
        <v>0.01</v>
      </c>
      <c r="F356" s="103" t="s">
        <v>1735</v>
      </c>
      <c r="G356" s="104" t="s">
        <v>786</v>
      </c>
      <c r="H356" s="100" t="s">
        <v>1712</v>
      </c>
      <c r="I356" s="103" t="s">
        <v>1961</v>
      </c>
      <c r="J356" s="103" t="s">
        <v>1962</v>
      </c>
      <c r="K356" s="104"/>
    </row>
    <row r="357" spans="1:11" ht="20.25" customHeight="1">
      <c r="A357" s="101">
        <v>16</v>
      </c>
      <c r="B357" s="101" t="s">
        <v>964</v>
      </c>
      <c r="C357" s="101" t="s">
        <v>1788</v>
      </c>
      <c r="D357" s="102" t="s">
        <v>965</v>
      </c>
      <c r="E357" s="103">
        <v>0.01</v>
      </c>
      <c r="F357" s="103" t="s">
        <v>1735</v>
      </c>
      <c r="G357" s="104" t="s">
        <v>966</v>
      </c>
      <c r="H357" s="100" t="s">
        <v>1712</v>
      </c>
      <c r="I357" s="103" t="s">
        <v>1970</v>
      </c>
      <c r="J357" s="103" t="s">
        <v>1962</v>
      </c>
      <c r="K357" s="104"/>
    </row>
    <row r="358" spans="1:11" ht="20.25" customHeight="1">
      <c r="A358" s="101">
        <v>17</v>
      </c>
      <c r="B358" s="101" t="s">
        <v>967</v>
      </c>
      <c r="C358" s="101" t="s">
        <v>1788</v>
      </c>
      <c r="D358" s="102" t="s">
        <v>968</v>
      </c>
      <c r="E358" s="103">
        <v>0.01</v>
      </c>
      <c r="F358" s="103" t="s">
        <v>1794</v>
      </c>
      <c r="G358" s="104" t="s">
        <v>804</v>
      </c>
      <c r="H358" s="100" t="s">
        <v>1712</v>
      </c>
      <c r="I358" s="103" t="s">
        <v>1970</v>
      </c>
      <c r="J358" s="103" t="s">
        <v>1962</v>
      </c>
      <c r="K358" s="104"/>
    </row>
    <row r="359" spans="1:11" ht="20.25" customHeight="1">
      <c r="A359" s="101">
        <v>18</v>
      </c>
      <c r="B359" s="101" t="s">
        <v>969</v>
      </c>
      <c r="C359" s="101" t="s">
        <v>1788</v>
      </c>
      <c r="D359" s="102" t="s">
        <v>970</v>
      </c>
      <c r="E359" s="103">
        <v>0.01</v>
      </c>
      <c r="F359" s="103" t="s">
        <v>971</v>
      </c>
      <c r="G359" s="101" t="s">
        <v>972</v>
      </c>
      <c r="H359" s="106" t="s">
        <v>1720</v>
      </c>
      <c r="I359" s="103" t="s">
        <v>1970</v>
      </c>
      <c r="J359" s="103" t="s">
        <v>1962</v>
      </c>
      <c r="K359" s="101"/>
    </row>
    <row r="360" spans="1:11" ht="20.25" customHeight="1">
      <c r="A360" s="101">
        <v>19</v>
      </c>
      <c r="B360" s="101" t="s">
        <v>973</v>
      </c>
      <c r="C360" s="101" t="s">
        <v>1788</v>
      </c>
      <c r="D360" s="102" t="s">
        <v>974</v>
      </c>
      <c r="E360" s="103">
        <v>0.01</v>
      </c>
      <c r="F360" s="103" t="s">
        <v>971</v>
      </c>
      <c r="G360" s="101" t="s">
        <v>975</v>
      </c>
      <c r="H360" s="100" t="s">
        <v>1720</v>
      </c>
      <c r="I360" s="103" t="s">
        <v>1970</v>
      </c>
      <c r="J360" s="103" t="s">
        <v>1962</v>
      </c>
      <c r="K360" s="101"/>
    </row>
    <row r="361" spans="1:11" ht="20.25" customHeight="1">
      <c r="A361" s="101">
        <v>20</v>
      </c>
      <c r="B361" s="101" t="s">
        <v>976</v>
      </c>
      <c r="C361" s="101" t="s">
        <v>1788</v>
      </c>
      <c r="D361" s="102" t="s">
        <v>977</v>
      </c>
      <c r="E361" s="103">
        <v>0.05</v>
      </c>
      <c r="F361" s="103" t="s">
        <v>2103</v>
      </c>
      <c r="G361" s="101" t="s">
        <v>2104</v>
      </c>
      <c r="H361" s="100" t="s">
        <v>1719</v>
      </c>
      <c r="I361" s="103" t="s">
        <v>1970</v>
      </c>
      <c r="J361" s="103" t="s">
        <v>1962</v>
      </c>
      <c r="K361" s="101"/>
    </row>
    <row r="362" spans="1:11" ht="20.25" customHeight="1">
      <c r="A362" s="101">
        <v>21</v>
      </c>
      <c r="B362" s="101" t="s">
        <v>978</v>
      </c>
      <c r="C362" s="101" t="s">
        <v>1788</v>
      </c>
      <c r="D362" s="102" t="s">
        <v>979</v>
      </c>
      <c r="E362" s="103">
        <v>0.05</v>
      </c>
      <c r="F362" s="103" t="s">
        <v>2103</v>
      </c>
      <c r="G362" s="101" t="s">
        <v>2148</v>
      </c>
      <c r="H362" s="100" t="s">
        <v>1719</v>
      </c>
      <c r="I362" s="103" t="s">
        <v>1970</v>
      </c>
      <c r="J362" s="103" t="s">
        <v>1962</v>
      </c>
      <c r="K362" s="101"/>
    </row>
    <row r="363" spans="1:11" ht="20.25" customHeight="1">
      <c r="A363" s="101">
        <v>22</v>
      </c>
      <c r="B363" s="101" t="s">
        <v>980</v>
      </c>
      <c r="C363" s="101" t="s">
        <v>1788</v>
      </c>
      <c r="D363" s="102" t="s">
        <v>981</v>
      </c>
      <c r="E363" s="103">
        <v>0.05</v>
      </c>
      <c r="F363" s="103" t="s">
        <v>1735</v>
      </c>
      <c r="G363" s="101" t="s">
        <v>982</v>
      </c>
      <c r="H363" s="100" t="s">
        <v>1719</v>
      </c>
      <c r="I363" s="103" t="s">
        <v>1970</v>
      </c>
      <c r="J363" s="103" t="s">
        <v>1962</v>
      </c>
      <c r="K363" s="101"/>
    </row>
    <row r="364" spans="1:11" ht="20.25" customHeight="1">
      <c r="A364" s="101">
        <v>23</v>
      </c>
      <c r="B364" s="101" t="s">
        <v>983</v>
      </c>
      <c r="C364" s="101" t="s">
        <v>1788</v>
      </c>
      <c r="D364" s="102" t="s">
        <v>984</v>
      </c>
      <c r="E364" s="103">
        <v>0.05</v>
      </c>
      <c r="F364" s="103" t="s">
        <v>1735</v>
      </c>
      <c r="G364" s="101" t="s">
        <v>2224</v>
      </c>
      <c r="H364" s="100" t="s">
        <v>1719</v>
      </c>
      <c r="I364" s="103" t="s">
        <v>1970</v>
      </c>
      <c r="J364" s="103" t="s">
        <v>1962</v>
      </c>
      <c r="K364" s="101"/>
    </row>
    <row r="365" spans="1:11" ht="20.25" customHeight="1">
      <c r="A365" s="101">
        <v>24</v>
      </c>
      <c r="B365" s="101" t="s">
        <v>985</v>
      </c>
      <c r="C365" s="101" t="s">
        <v>1788</v>
      </c>
      <c r="D365" s="102" t="s">
        <v>986</v>
      </c>
      <c r="E365" s="103">
        <v>0.01</v>
      </c>
      <c r="F365" s="103" t="s">
        <v>1735</v>
      </c>
      <c r="G365" s="101" t="s">
        <v>2118</v>
      </c>
      <c r="H365" s="100" t="s">
        <v>1712</v>
      </c>
      <c r="I365" s="103" t="s">
        <v>1970</v>
      </c>
      <c r="J365" s="103" t="s">
        <v>1962</v>
      </c>
      <c r="K365" s="101"/>
    </row>
    <row r="366" spans="1:11" ht="20.25" customHeight="1">
      <c r="A366" s="101">
        <v>25</v>
      </c>
      <c r="B366" s="101" t="s">
        <v>987</v>
      </c>
      <c r="C366" s="101" t="s">
        <v>1788</v>
      </c>
      <c r="D366" s="102" t="s">
        <v>988</v>
      </c>
      <c r="E366" s="103">
        <v>0.01</v>
      </c>
      <c r="F366" s="103" t="s">
        <v>1729</v>
      </c>
      <c r="G366" s="101" t="s">
        <v>808</v>
      </c>
      <c r="H366" s="100" t="s">
        <v>1712</v>
      </c>
      <c r="I366" s="103" t="s">
        <v>1970</v>
      </c>
      <c r="J366" s="103" t="s">
        <v>1962</v>
      </c>
      <c r="K366" s="101"/>
    </row>
    <row r="367" spans="1:11" ht="47.25">
      <c r="A367" s="101">
        <v>26</v>
      </c>
      <c r="B367" s="101" t="s">
        <v>989</v>
      </c>
      <c r="C367" s="101" t="s">
        <v>1788</v>
      </c>
      <c r="D367" s="102" t="s">
        <v>990</v>
      </c>
      <c r="E367" s="103">
        <v>0.05</v>
      </c>
      <c r="F367" s="103" t="s">
        <v>2083</v>
      </c>
      <c r="G367" s="120" t="s">
        <v>991</v>
      </c>
      <c r="H367" s="121" t="s">
        <v>1718</v>
      </c>
      <c r="I367" s="103" t="s">
        <v>1961</v>
      </c>
      <c r="J367" s="103" t="s">
        <v>1962</v>
      </c>
      <c r="K367" s="120"/>
    </row>
    <row r="368" spans="1:11" ht="18.75" customHeight="1">
      <c r="A368" s="101">
        <v>27</v>
      </c>
      <c r="B368" s="101" t="s">
        <v>992</v>
      </c>
      <c r="C368" s="101" t="s">
        <v>1788</v>
      </c>
      <c r="D368" s="102" t="s">
        <v>993</v>
      </c>
      <c r="E368" s="103">
        <v>0.6</v>
      </c>
      <c r="F368" s="103" t="s">
        <v>1729</v>
      </c>
      <c r="G368" s="119" t="s">
        <v>994</v>
      </c>
      <c r="H368" s="101" t="s">
        <v>1715</v>
      </c>
      <c r="I368" s="103" t="s">
        <v>1961</v>
      </c>
      <c r="J368" s="103" t="s">
        <v>1962</v>
      </c>
      <c r="K368" s="119"/>
    </row>
    <row r="369" spans="1:11" ht="18.75" customHeight="1">
      <c r="A369" s="101">
        <v>28</v>
      </c>
      <c r="B369" s="101" t="s">
        <v>995</v>
      </c>
      <c r="C369" s="101" t="s">
        <v>1788</v>
      </c>
      <c r="D369" s="102" t="s">
        <v>996</v>
      </c>
      <c r="E369" s="103">
        <v>0.6</v>
      </c>
      <c r="F369" s="103" t="s">
        <v>1735</v>
      </c>
      <c r="G369" s="119" t="s">
        <v>2124</v>
      </c>
      <c r="H369" s="101" t="s">
        <v>1715</v>
      </c>
      <c r="I369" s="103" t="s">
        <v>1961</v>
      </c>
      <c r="J369" s="103" t="s">
        <v>1962</v>
      </c>
      <c r="K369" s="119"/>
    </row>
    <row r="370" spans="1:11" ht="18.75" customHeight="1">
      <c r="A370" s="101">
        <v>29</v>
      </c>
      <c r="B370" s="101" t="s">
        <v>997</v>
      </c>
      <c r="C370" s="101" t="s">
        <v>1788</v>
      </c>
      <c r="D370" s="102" t="s">
        <v>998</v>
      </c>
      <c r="E370" s="103">
        <v>0.6</v>
      </c>
      <c r="F370" s="103" t="s">
        <v>1735</v>
      </c>
      <c r="G370" s="119" t="s">
        <v>999</v>
      </c>
      <c r="H370" s="101" t="s">
        <v>1715</v>
      </c>
      <c r="I370" s="103" t="s">
        <v>1961</v>
      </c>
      <c r="J370" s="103" t="s">
        <v>1962</v>
      </c>
      <c r="K370" s="119"/>
    </row>
    <row r="371" spans="1:11" ht="62.45" customHeight="1">
      <c r="A371" s="101">
        <v>30</v>
      </c>
      <c r="B371" s="101" t="s">
        <v>1000</v>
      </c>
      <c r="C371" s="101" t="s">
        <v>1788</v>
      </c>
      <c r="D371" s="102" t="s">
        <v>1001</v>
      </c>
      <c r="E371" s="103">
        <v>0.94</v>
      </c>
      <c r="F371" s="103" t="s">
        <v>1002</v>
      </c>
      <c r="G371" s="120" t="s">
        <v>1003</v>
      </c>
      <c r="H371" s="121" t="s">
        <v>1715</v>
      </c>
      <c r="I371" s="103" t="s">
        <v>1961</v>
      </c>
      <c r="J371" s="103" t="s">
        <v>1962</v>
      </c>
      <c r="K371" s="101" t="s">
        <v>1004</v>
      </c>
    </row>
    <row r="372" spans="1:11" ht="62.45" customHeight="1">
      <c r="A372" s="101">
        <v>31</v>
      </c>
      <c r="B372" s="101" t="s">
        <v>1005</v>
      </c>
      <c r="C372" s="101" t="s">
        <v>1788</v>
      </c>
      <c r="D372" s="102" t="s">
        <v>1006</v>
      </c>
      <c r="E372" s="103">
        <v>1.63</v>
      </c>
      <c r="F372" s="103" t="s">
        <v>1007</v>
      </c>
      <c r="G372" s="101" t="s">
        <v>1008</v>
      </c>
      <c r="H372" s="106" t="s">
        <v>1713</v>
      </c>
      <c r="I372" s="103" t="s">
        <v>1970</v>
      </c>
      <c r="J372" s="103" t="s">
        <v>1962</v>
      </c>
      <c r="K372" s="101" t="s">
        <v>1004</v>
      </c>
    </row>
    <row r="373" spans="1:11" ht="62.45" customHeight="1">
      <c r="A373" s="101">
        <v>32</v>
      </c>
      <c r="B373" s="101" t="s">
        <v>1009</v>
      </c>
      <c r="C373" s="101" t="s">
        <v>1788</v>
      </c>
      <c r="D373" s="102" t="s">
        <v>1010</v>
      </c>
      <c r="E373" s="103">
        <v>0.82</v>
      </c>
      <c r="F373" s="103" t="s">
        <v>1011</v>
      </c>
      <c r="G373" s="101" t="s">
        <v>1012</v>
      </c>
      <c r="H373" s="106" t="s">
        <v>1717</v>
      </c>
      <c r="I373" s="103" t="s">
        <v>1970</v>
      </c>
      <c r="J373" s="103" t="s">
        <v>1962</v>
      </c>
      <c r="K373" s="101" t="s">
        <v>1004</v>
      </c>
    </row>
    <row r="374" spans="1:11" ht="94.5">
      <c r="A374" s="101">
        <v>33</v>
      </c>
      <c r="B374" s="101" t="s">
        <v>1013</v>
      </c>
      <c r="C374" s="101" t="s">
        <v>1788</v>
      </c>
      <c r="D374" s="102" t="s">
        <v>1014</v>
      </c>
      <c r="E374" s="103">
        <v>0.45</v>
      </c>
      <c r="F374" s="103" t="s">
        <v>1015</v>
      </c>
      <c r="G374" s="101" t="s">
        <v>1016</v>
      </c>
      <c r="H374" s="106" t="s">
        <v>1704</v>
      </c>
      <c r="I374" s="103" t="s">
        <v>1970</v>
      </c>
      <c r="J374" s="103" t="s">
        <v>1962</v>
      </c>
      <c r="K374" s="101" t="s">
        <v>1004</v>
      </c>
    </row>
    <row r="375" spans="1:11" ht="64.150000000000006" customHeight="1">
      <c r="A375" s="101">
        <v>34</v>
      </c>
      <c r="B375" s="101" t="s">
        <v>1017</v>
      </c>
      <c r="C375" s="101" t="s">
        <v>1788</v>
      </c>
      <c r="D375" s="102" t="s">
        <v>1001</v>
      </c>
      <c r="E375" s="103">
        <v>0.52</v>
      </c>
      <c r="F375" s="103" t="s">
        <v>1018</v>
      </c>
      <c r="G375" s="101" t="s">
        <v>1019</v>
      </c>
      <c r="H375" s="106" t="s">
        <v>1715</v>
      </c>
      <c r="I375" s="103" t="s">
        <v>1970</v>
      </c>
      <c r="J375" s="103" t="s">
        <v>1962</v>
      </c>
      <c r="K375" s="101" t="s">
        <v>1004</v>
      </c>
    </row>
    <row r="376" spans="1:11" ht="60.6" customHeight="1">
      <c r="A376" s="101">
        <v>35</v>
      </c>
      <c r="B376" s="101" t="s">
        <v>1020</v>
      </c>
      <c r="C376" s="101" t="s">
        <v>1788</v>
      </c>
      <c r="D376" s="102" t="s">
        <v>1021</v>
      </c>
      <c r="E376" s="103" t="s">
        <v>1022</v>
      </c>
      <c r="F376" s="103" t="s">
        <v>1023</v>
      </c>
      <c r="G376" s="101" t="s">
        <v>1024</v>
      </c>
      <c r="H376" s="106" t="s">
        <v>1716</v>
      </c>
      <c r="I376" s="103" t="s">
        <v>1970</v>
      </c>
      <c r="J376" s="103" t="s">
        <v>1962</v>
      </c>
      <c r="K376" s="101" t="s">
        <v>1004</v>
      </c>
    </row>
    <row r="377" spans="1:11" ht="60.6" customHeight="1">
      <c r="A377" s="101">
        <v>36</v>
      </c>
      <c r="B377" s="101" t="s">
        <v>1025</v>
      </c>
      <c r="C377" s="101" t="s">
        <v>1788</v>
      </c>
      <c r="D377" s="102" t="s">
        <v>1026</v>
      </c>
      <c r="E377" s="103">
        <v>0.4</v>
      </c>
      <c r="F377" s="103" t="s">
        <v>1027</v>
      </c>
      <c r="G377" s="101" t="s">
        <v>1028</v>
      </c>
      <c r="H377" s="106" t="s">
        <v>1712</v>
      </c>
      <c r="I377" s="103" t="s">
        <v>1970</v>
      </c>
      <c r="J377" s="103" t="s">
        <v>1962</v>
      </c>
      <c r="K377" s="101" t="s">
        <v>1004</v>
      </c>
    </row>
    <row r="378" spans="1:11" ht="60.6" customHeight="1">
      <c r="A378" s="101">
        <v>37</v>
      </c>
      <c r="B378" s="101" t="s">
        <v>1029</v>
      </c>
      <c r="C378" s="101" t="s">
        <v>1788</v>
      </c>
      <c r="D378" s="102" t="s">
        <v>1030</v>
      </c>
      <c r="E378" s="103">
        <v>0.2</v>
      </c>
      <c r="F378" s="103" t="s">
        <v>1031</v>
      </c>
      <c r="G378" s="101" t="s">
        <v>1032</v>
      </c>
      <c r="H378" s="106" t="s">
        <v>1711</v>
      </c>
      <c r="I378" s="103" t="s">
        <v>1970</v>
      </c>
      <c r="J378" s="103" t="s">
        <v>1962</v>
      </c>
      <c r="K378" s="101" t="s">
        <v>1004</v>
      </c>
    </row>
    <row r="379" spans="1:11" ht="60.6" customHeight="1">
      <c r="A379" s="101">
        <v>38</v>
      </c>
      <c r="B379" s="101" t="s">
        <v>1033</v>
      </c>
      <c r="C379" s="101" t="s">
        <v>1788</v>
      </c>
      <c r="D379" s="102" t="s">
        <v>1034</v>
      </c>
      <c r="E379" s="103">
        <v>0.45</v>
      </c>
      <c r="F379" s="103" t="s">
        <v>1035</v>
      </c>
      <c r="G379" s="101" t="s">
        <v>1036</v>
      </c>
      <c r="H379" s="106" t="s">
        <v>1714</v>
      </c>
      <c r="I379" s="103" t="s">
        <v>1970</v>
      </c>
      <c r="J379" s="103" t="s">
        <v>1962</v>
      </c>
      <c r="K379" s="101" t="s">
        <v>1004</v>
      </c>
    </row>
    <row r="380" spans="1:11" ht="60.6" customHeight="1">
      <c r="A380" s="101">
        <v>39</v>
      </c>
      <c r="B380" s="101" t="s">
        <v>1037</v>
      </c>
      <c r="C380" s="101" t="s">
        <v>1788</v>
      </c>
      <c r="D380" s="102" t="s">
        <v>1038</v>
      </c>
      <c r="E380" s="103">
        <v>0.36</v>
      </c>
      <c r="F380" s="103" t="s">
        <v>1039</v>
      </c>
      <c r="G380" s="101" t="s">
        <v>1040</v>
      </c>
      <c r="H380" s="106" t="s">
        <v>1710</v>
      </c>
      <c r="I380" s="103" t="s">
        <v>1970</v>
      </c>
      <c r="J380" s="103" t="s">
        <v>1962</v>
      </c>
      <c r="K380" s="101" t="s">
        <v>1004</v>
      </c>
    </row>
    <row r="381" spans="1:11" ht="60.6" customHeight="1">
      <c r="A381" s="101">
        <v>40</v>
      </c>
      <c r="B381" s="101" t="s">
        <v>1041</v>
      </c>
      <c r="C381" s="101" t="s">
        <v>1788</v>
      </c>
      <c r="D381" s="102" t="s">
        <v>1042</v>
      </c>
      <c r="E381" s="103">
        <v>0.62</v>
      </c>
      <c r="F381" s="103" t="s">
        <v>1043</v>
      </c>
      <c r="G381" s="101" t="s">
        <v>1044</v>
      </c>
      <c r="H381" s="106" t="s">
        <v>1718</v>
      </c>
      <c r="I381" s="103" t="s">
        <v>1970</v>
      </c>
      <c r="J381" s="103" t="s">
        <v>1962</v>
      </c>
      <c r="K381" s="101" t="s">
        <v>1004</v>
      </c>
    </row>
    <row r="382" spans="1:11" ht="60.6" customHeight="1">
      <c r="A382" s="101">
        <v>41</v>
      </c>
      <c r="B382" s="101" t="s">
        <v>1045</v>
      </c>
      <c r="C382" s="101" t="s">
        <v>1788</v>
      </c>
      <c r="D382" s="102" t="s">
        <v>1046</v>
      </c>
      <c r="E382" s="103">
        <v>0.71</v>
      </c>
      <c r="F382" s="103" t="s">
        <v>1047</v>
      </c>
      <c r="G382" s="101" t="s">
        <v>1048</v>
      </c>
      <c r="H382" s="106" t="s">
        <v>1705</v>
      </c>
      <c r="I382" s="103" t="s">
        <v>1970</v>
      </c>
      <c r="J382" s="103" t="s">
        <v>1962</v>
      </c>
      <c r="K382" s="101" t="s">
        <v>1004</v>
      </c>
    </row>
    <row r="383" spans="1:11" ht="60.6" customHeight="1">
      <c r="A383" s="101">
        <v>42</v>
      </c>
      <c r="B383" s="101" t="s">
        <v>1049</v>
      </c>
      <c r="C383" s="101" t="s">
        <v>1788</v>
      </c>
      <c r="D383" s="102" t="s">
        <v>1050</v>
      </c>
      <c r="E383" s="103">
        <v>0.52</v>
      </c>
      <c r="F383" s="103" t="s">
        <v>1051</v>
      </c>
      <c r="G383" s="101" t="s">
        <v>1052</v>
      </c>
      <c r="H383" s="106" t="s">
        <v>1706</v>
      </c>
      <c r="I383" s="103" t="s">
        <v>1970</v>
      </c>
      <c r="J383" s="103" t="s">
        <v>1962</v>
      </c>
      <c r="K383" s="101" t="s">
        <v>1004</v>
      </c>
    </row>
    <row r="384" spans="1:11" ht="15.6" customHeight="1">
      <c r="A384" s="101">
        <v>43</v>
      </c>
      <c r="B384" s="101" t="s">
        <v>1053</v>
      </c>
      <c r="C384" s="101" t="s">
        <v>1788</v>
      </c>
      <c r="D384" s="102" t="s">
        <v>1054</v>
      </c>
      <c r="E384" s="103">
        <v>0.5</v>
      </c>
      <c r="F384" s="103" t="s">
        <v>1744</v>
      </c>
      <c r="G384" s="101" t="s">
        <v>2303</v>
      </c>
      <c r="H384" s="106" t="s">
        <v>1706</v>
      </c>
      <c r="I384" s="103" t="s">
        <v>1970</v>
      </c>
      <c r="J384" s="103" t="s">
        <v>1962</v>
      </c>
      <c r="K384" s="101"/>
    </row>
    <row r="385" spans="1:11" ht="66.599999999999994" customHeight="1">
      <c r="A385" s="101">
        <v>44</v>
      </c>
      <c r="B385" s="101" t="s">
        <v>1055</v>
      </c>
      <c r="C385" s="101" t="s">
        <v>1788</v>
      </c>
      <c r="D385" s="102" t="s">
        <v>1056</v>
      </c>
      <c r="E385" s="103" t="s">
        <v>1057</v>
      </c>
      <c r="F385" s="103" t="s">
        <v>1058</v>
      </c>
      <c r="G385" s="101" t="s">
        <v>1059</v>
      </c>
      <c r="H385" s="106" t="s">
        <v>1709</v>
      </c>
      <c r="I385" s="103" t="s">
        <v>1970</v>
      </c>
      <c r="J385" s="103" t="s">
        <v>1962</v>
      </c>
      <c r="K385" s="101" t="s">
        <v>1004</v>
      </c>
    </row>
    <row r="386" spans="1:11" ht="66.599999999999994" customHeight="1">
      <c r="A386" s="101">
        <v>45</v>
      </c>
      <c r="B386" s="101" t="s">
        <v>1060</v>
      </c>
      <c r="C386" s="101" t="s">
        <v>1788</v>
      </c>
      <c r="D386" s="102" t="s">
        <v>1061</v>
      </c>
      <c r="E386" s="103">
        <v>0.45</v>
      </c>
      <c r="F386" s="103" t="s">
        <v>1062</v>
      </c>
      <c r="G386" s="101" t="s">
        <v>1063</v>
      </c>
      <c r="H386" s="106" t="s">
        <v>2009</v>
      </c>
      <c r="I386" s="103" t="s">
        <v>1970</v>
      </c>
      <c r="J386" s="103" t="s">
        <v>1962</v>
      </c>
      <c r="K386" s="101" t="s">
        <v>1004</v>
      </c>
    </row>
    <row r="387" spans="1:11" ht="66.599999999999994" customHeight="1">
      <c r="A387" s="101">
        <v>46</v>
      </c>
      <c r="B387" s="101" t="s">
        <v>1064</v>
      </c>
      <c r="C387" s="101" t="s">
        <v>1788</v>
      </c>
      <c r="D387" s="102" t="s">
        <v>1065</v>
      </c>
      <c r="E387" s="103">
        <v>0.25</v>
      </c>
      <c r="F387" s="103" t="s">
        <v>1066</v>
      </c>
      <c r="G387" s="101" t="s">
        <v>1067</v>
      </c>
      <c r="H387" s="106" t="s">
        <v>1719</v>
      </c>
      <c r="I387" s="103" t="s">
        <v>1970</v>
      </c>
      <c r="J387" s="103" t="s">
        <v>1962</v>
      </c>
      <c r="K387" s="101" t="s">
        <v>1004</v>
      </c>
    </row>
    <row r="388" spans="1:11" ht="66.599999999999994" customHeight="1">
      <c r="A388" s="101">
        <v>47</v>
      </c>
      <c r="B388" s="101" t="s">
        <v>1068</v>
      </c>
      <c r="C388" s="101" t="s">
        <v>1788</v>
      </c>
      <c r="D388" s="102" t="s">
        <v>1069</v>
      </c>
      <c r="E388" s="103">
        <v>0.48</v>
      </c>
      <c r="F388" s="103" t="s">
        <v>1070</v>
      </c>
      <c r="G388" s="101" t="s">
        <v>1071</v>
      </c>
      <c r="H388" s="106" t="s">
        <v>1720</v>
      </c>
      <c r="I388" s="103" t="s">
        <v>1970</v>
      </c>
      <c r="J388" s="103" t="s">
        <v>1962</v>
      </c>
      <c r="K388" s="101" t="s">
        <v>1004</v>
      </c>
    </row>
    <row r="389" spans="1:11" ht="66.599999999999994" customHeight="1">
      <c r="A389" s="101">
        <v>48</v>
      </c>
      <c r="B389" s="101" t="s">
        <v>1072</v>
      </c>
      <c r="C389" s="101" t="s">
        <v>1788</v>
      </c>
      <c r="D389" s="102" t="s">
        <v>1073</v>
      </c>
      <c r="E389" s="103">
        <v>0.64</v>
      </c>
      <c r="F389" s="103" t="s">
        <v>1074</v>
      </c>
      <c r="G389" s="101" t="s">
        <v>1075</v>
      </c>
      <c r="H389" s="100" t="s">
        <v>1715</v>
      </c>
      <c r="I389" s="103" t="s">
        <v>1970</v>
      </c>
      <c r="J389" s="103" t="s">
        <v>1962</v>
      </c>
      <c r="K389" s="101" t="s">
        <v>1076</v>
      </c>
    </row>
    <row r="390" spans="1:11" ht="66.599999999999994" customHeight="1">
      <c r="A390" s="101">
        <v>49</v>
      </c>
      <c r="B390" s="101" t="s">
        <v>1077</v>
      </c>
      <c r="C390" s="101" t="s">
        <v>1788</v>
      </c>
      <c r="D390" s="102" t="s">
        <v>1078</v>
      </c>
      <c r="E390" s="103">
        <v>0.95</v>
      </c>
      <c r="F390" s="103" t="s">
        <v>1079</v>
      </c>
      <c r="G390" s="101" t="s">
        <v>1080</v>
      </c>
      <c r="H390" s="100" t="s">
        <v>1713</v>
      </c>
      <c r="I390" s="103" t="s">
        <v>1970</v>
      </c>
      <c r="J390" s="103" t="s">
        <v>1962</v>
      </c>
      <c r="K390" s="101" t="s">
        <v>1076</v>
      </c>
    </row>
    <row r="391" spans="1:11" ht="66.599999999999994" customHeight="1">
      <c r="A391" s="101">
        <v>50</v>
      </c>
      <c r="B391" s="101" t="s">
        <v>1081</v>
      </c>
      <c r="C391" s="101" t="s">
        <v>1788</v>
      </c>
      <c r="D391" s="102" t="s">
        <v>1082</v>
      </c>
      <c r="E391" s="103">
        <v>0.62</v>
      </c>
      <c r="F391" s="103" t="s">
        <v>1083</v>
      </c>
      <c r="G391" s="101" t="s">
        <v>1084</v>
      </c>
      <c r="H391" s="100" t="s">
        <v>1717</v>
      </c>
      <c r="I391" s="103" t="s">
        <v>1970</v>
      </c>
      <c r="J391" s="103" t="s">
        <v>1962</v>
      </c>
      <c r="K391" s="101" t="s">
        <v>1076</v>
      </c>
    </row>
    <row r="392" spans="1:11" ht="66.599999999999994" customHeight="1">
      <c r="A392" s="101">
        <v>51</v>
      </c>
      <c r="B392" s="101" t="s">
        <v>1085</v>
      </c>
      <c r="C392" s="101" t="s">
        <v>1788</v>
      </c>
      <c r="D392" s="102" t="s">
        <v>1086</v>
      </c>
      <c r="E392" s="103">
        <v>0.95</v>
      </c>
      <c r="F392" s="103" t="s">
        <v>1087</v>
      </c>
      <c r="G392" s="101" t="s">
        <v>1088</v>
      </c>
      <c r="H392" s="100" t="s">
        <v>1716</v>
      </c>
      <c r="I392" s="103" t="s">
        <v>1970</v>
      </c>
      <c r="J392" s="103" t="s">
        <v>1962</v>
      </c>
      <c r="K392" s="101" t="s">
        <v>1076</v>
      </c>
    </row>
    <row r="393" spans="1:11" ht="66.599999999999994" customHeight="1">
      <c r="A393" s="101">
        <v>52</v>
      </c>
      <c r="B393" s="101" t="s">
        <v>1089</v>
      </c>
      <c r="C393" s="101" t="s">
        <v>1788</v>
      </c>
      <c r="D393" s="102" t="s">
        <v>1090</v>
      </c>
      <c r="E393" s="103">
        <v>0.1</v>
      </c>
      <c r="F393" s="103" t="s">
        <v>1091</v>
      </c>
      <c r="G393" s="101" t="s">
        <v>1092</v>
      </c>
      <c r="H393" s="101" t="s">
        <v>1711</v>
      </c>
      <c r="I393" s="103" t="s">
        <v>1970</v>
      </c>
      <c r="J393" s="103" t="s">
        <v>1962</v>
      </c>
      <c r="K393" s="101" t="s">
        <v>1076</v>
      </c>
    </row>
    <row r="394" spans="1:11" ht="66.599999999999994" customHeight="1">
      <c r="A394" s="101">
        <v>53</v>
      </c>
      <c r="B394" s="101" t="s">
        <v>1093</v>
      </c>
      <c r="C394" s="101" t="s">
        <v>1788</v>
      </c>
      <c r="D394" s="102" t="s">
        <v>1094</v>
      </c>
      <c r="E394" s="103">
        <v>0.2</v>
      </c>
      <c r="F394" s="103" t="s">
        <v>1095</v>
      </c>
      <c r="G394" s="101" t="s">
        <v>1096</v>
      </c>
      <c r="H394" s="100" t="s">
        <v>1712</v>
      </c>
      <c r="I394" s="103" t="s">
        <v>1970</v>
      </c>
      <c r="J394" s="103" t="s">
        <v>1962</v>
      </c>
      <c r="K394" s="101" t="s">
        <v>1076</v>
      </c>
    </row>
    <row r="395" spans="1:11" ht="96.6" customHeight="1">
      <c r="A395" s="101">
        <v>54</v>
      </c>
      <c r="B395" s="101" t="s">
        <v>1097</v>
      </c>
      <c r="C395" s="101" t="s">
        <v>1788</v>
      </c>
      <c r="D395" s="102" t="s">
        <v>1098</v>
      </c>
      <c r="E395" s="103">
        <v>0.85</v>
      </c>
      <c r="F395" s="103" t="s">
        <v>1099</v>
      </c>
      <c r="G395" s="101" t="s">
        <v>1100</v>
      </c>
      <c r="H395" s="100" t="s">
        <v>1714</v>
      </c>
      <c r="I395" s="103" t="s">
        <v>1970</v>
      </c>
      <c r="J395" s="103" t="s">
        <v>1962</v>
      </c>
      <c r="K395" s="101" t="s">
        <v>1076</v>
      </c>
    </row>
    <row r="396" spans="1:11" ht="66" customHeight="1">
      <c r="A396" s="101">
        <v>55</v>
      </c>
      <c r="B396" s="101" t="s">
        <v>1101</v>
      </c>
      <c r="C396" s="101" t="s">
        <v>1788</v>
      </c>
      <c r="D396" s="102" t="s">
        <v>1102</v>
      </c>
      <c r="E396" s="103">
        <v>0.86</v>
      </c>
      <c r="F396" s="103" t="s">
        <v>1103</v>
      </c>
      <c r="G396" s="101" t="s">
        <v>1104</v>
      </c>
      <c r="H396" s="100" t="s">
        <v>1710</v>
      </c>
      <c r="I396" s="103" t="s">
        <v>1970</v>
      </c>
      <c r="J396" s="103" t="s">
        <v>1962</v>
      </c>
      <c r="K396" s="101" t="s">
        <v>1076</v>
      </c>
    </row>
    <row r="397" spans="1:11" ht="66" customHeight="1">
      <c r="A397" s="101">
        <v>56</v>
      </c>
      <c r="B397" s="101" t="s">
        <v>1105</v>
      </c>
      <c r="C397" s="101" t="s">
        <v>1788</v>
      </c>
      <c r="D397" s="102" t="s">
        <v>1106</v>
      </c>
      <c r="E397" s="103">
        <v>1.1200000000000001</v>
      </c>
      <c r="F397" s="103" t="s">
        <v>1107</v>
      </c>
      <c r="G397" s="101" t="s">
        <v>1108</v>
      </c>
      <c r="H397" s="100" t="s">
        <v>1718</v>
      </c>
      <c r="I397" s="103" t="s">
        <v>1970</v>
      </c>
      <c r="J397" s="103" t="s">
        <v>1962</v>
      </c>
      <c r="K397" s="101" t="s">
        <v>1076</v>
      </c>
    </row>
    <row r="398" spans="1:11" ht="66" customHeight="1">
      <c r="A398" s="101">
        <v>57</v>
      </c>
      <c r="B398" s="101" t="s">
        <v>1109</v>
      </c>
      <c r="C398" s="101" t="s">
        <v>1788</v>
      </c>
      <c r="D398" s="102" t="s">
        <v>1110</v>
      </c>
      <c r="E398" s="103">
        <v>0.71</v>
      </c>
      <c r="F398" s="103" t="s">
        <v>1111</v>
      </c>
      <c r="G398" s="101" t="s">
        <v>1112</v>
      </c>
      <c r="H398" s="100" t="s">
        <v>1705</v>
      </c>
      <c r="I398" s="103" t="s">
        <v>1970</v>
      </c>
      <c r="J398" s="103" t="s">
        <v>1962</v>
      </c>
      <c r="K398" s="101" t="s">
        <v>1076</v>
      </c>
    </row>
    <row r="399" spans="1:11" ht="66" customHeight="1">
      <c r="A399" s="101">
        <v>58</v>
      </c>
      <c r="B399" s="101" t="s">
        <v>1113</v>
      </c>
      <c r="C399" s="101" t="s">
        <v>1788</v>
      </c>
      <c r="D399" s="102" t="s">
        <v>1114</v>
      </c>
      <c r="E399" s="103">
        <v>0.32</v>
      </c>
      <c r="F399" s="103" t="s">
        <v>1115</v>
      </c>
      <c r="G399" s="101" t="s">
        <v>1116</v>
      </c>
      <c r="H399" s="100" t="s">
        <v>1706</v>
      </c>
      <c r="I399" s="103" t="s">
        <v>1970</v>
      </c>
      <c r="J399" s="103" t="s">
        <v>1962</v>
      </c>
      <c r="K399" s="101" t="s">
        <v>1076</v>
      </c>
    </row>
    <row r="400" spans="1:11" ht="66" customHeight="1">
      <c r="A400" s="101">
        <v>59</v>
      </c>
      <c r="B400" s="101" t="s">
        <v>1117</v>
      </c>
      <c r="C400" s="101" t="s">
        <v>1788</v>
      </c>
      <c r="D400" s="102" t="s">
        <v>1118</v>
      </c>
      <c r="E400" s="103">
        <v>0.43</v>
      </c>
      <c r="F400" s="103" t="s">
        <v>1119</v>
      </c>
      <c r="G400" s="101" t="s">
        <v>1120</v>
      </c>
      <c r="H400" s="100" t="s">
        <v>1709</v>
      </c>
      <c r="I400" s="103" t="s">
        <v>1970</v>
      </c>
      <c r="J400" s="103" t="s">
        <v>1962</v>
      </c>
      <c r="K400" s="101" t="s">
        <v>1076</v>
      </c>
    </row>
    <row r="401" spans="1:11" ht="66" customHeight="1">
      <c r="A401" s="101">
        <v>60</v>
      </c>
      <c r="B401" s="101" t="s">
        <v>1121</v>
      </c>
      <c r="C401" s="101" t="s">
        <v>1788</v>
      </c>
      <c r="D401" s="102" t="s">
        <v>1122</v>
      </c>
      <c r="E401" s="103">
        <v>0.52</v>
      </c>
      <c r="F401" s="103" t="s">
        <v>1123</v>
      </c>
      <c r="G401" s="101" t="s">
        <v>1124</v>
      </c>
      <c r="H401" s="100" t="s">
        <v>2009</v>
      </c>
      <c r="I401" s="103" t="s">
        <v>1970</v>
      </c>
      <c r="J401" s="103" t="s">
        <v>1962</v>
      </c>
      <c r="K401" s="101" t="s">
        <v>1076</v>
      </c>
    </row>
    <row r="402" spans="1:11" ht="66" customHeight="1">
      <c r="A402" s="101">
        <v>61</v>
      </c>
      <c r="B402" s="101" t="s">
        <v>1125</v>
      </c>
      <c r="C402" s="101" t="s">
        <v>1788</v>
      </c>
      <c r="D402" s="102" t="s">
        <v>1126</v>
      </c>
      <c r="E402" s="103">
        <v>0.25</v>
      </c>
      <c r="F402" s="103" t="s">
        <v>1127</v>
      </c>
      <c r="G402" s="101" t="s">
        <v>1128</v>
      </c>
      <c r="H402" s="100" t="s">
        <v>1719</v>
      </c>
      <c r="I402" s="103" t="s">
        <v>1970</v>
      </c>
      <c r="J402" s="103" t="s">
        <v>1962</v>
      </c>
      <c r="K402" s="101" t="s">
        <v>1076</v>
      </c>
    </row>
    <row r="403" spans="1:11" ht="66" customHeight="1">
      <c r="A403" s="101">
        <v>62</v>
      </c>
      <c r="B403" s="101" t="s">
        <v>1129</v>
      </c>
      <c r="C403" s="101" t="s">
        <v>1788</v>
      </c>
      <c r="D403" s="102" t="s">
        <v>1130</v>
      </c>
      <c r="E403" s="103">
        <v>0.98</v>
      </c>
      <c r="F403" s="103" t="s">
        <v>1131</v>
      </c>
      <c r="G403" s="101" t="s">
        <v>1132</v>
      </c>
      <c r="H403" s="100" t="s">
        <v>1720</v>
      </c>
      <c r="I403" s="103" t="s">
        <v>1970</v>
      </c>
      <c r="J403" s="103" t="s">
        <v>1962</v>
      </c>
      <c r="K403" s="101" t="s">
        <v>1076</v>
      </c>
    </row>
    <row r="404" spans="1:11" ht="66" customHeight="1">
      <c r="A404" s="101">
        <v>63</v>
      </c>
      <c r="B404" s="101" t="s">
        <v>1133</v>
      </c>
      <c r="C404" s="101" t="s">
        <v>1788</v>
      </c>
      <c r="D404" s="102" t="s">
        <v>1134</v>
      </c>
      <c r="E404" s="103">
        <v>0.02</v>
      </c>
      <c r="F404" s="103" t="s">
        <v>1744</v>
      </c>
      <c r="G404" s="101" t="s">
        <v>1135</v>
      </c>
      <c r="H404" s="100" t="s">
        <v>1703</v>
      </c>
      <c r="I404" s="103" t="s">
        <v>1970</v>
      </c>
      <c r="J404" s="103" t="s">
        <v>1962</v>
      </c>
      <c r="K404" s="101" t="s">
        <v>1076</v>
      </c>
    </row>
    <row r="405" spans="1:11" ht="31.15" customHeight="1">
      <c r="A405" s="101">
        <v>64</v>
      </c>
      <c r="B405" s="101" t="s">
        <v>1136</v>
      </c>
      <c r="C405" s="101" t="s">
        <v>1788</v>
      </c>
      <c r="D405" s="102" t="s">
        <v>1137</v>
      </c>
      <c r="E405" s="103">
        <v>0.3</v>
      </c>
      <c r="F405" s="103" t="s">
        <v>1744</v>
      </c>
      <c r="G405" s="101" t="s">
        <v>1138</v>
      </c>
      <c r="H405" s="100" t="s">
        <v>1703</v>
      </c>
      <c r="I405" s="103" t="s">
        <v>1970</v>
      </c>
      <c r="J405" s="103" t="s">
        <v>1962</v>
      </c>
      <c r="K405" s="101"/>
    </row>
    <row r="406" spans="1:11" ht="31.15" customHeight="1">
      <c r="A406" s="101">
        <v>65</v>
      </c>
      <c r="B406" s="101" t="s">
        <v>1139</v>
      </c>
      <c r="C406" s="101" t="s">
        <v>1788</v>
      </c>
      <c r="D406" s="102" t="s">
        <v>1140</v>
      </c>
      <c r="E406" s="103">
        <v>0.02</v>
      </c>
      <c r="F406" s="103" t="s">
        <v>1744</v>
      </c>
      <c r="G406" s="101" t="s">
        <v>2107</v>
      </c>
      <c r="H406" s="100" t="s">
        <v>1719</v>
      </c>
      <c r="I406" s="103" t="s">
        <v>1970</v>
      </c>
      <c r="J406" s="103" t="s">
        <v>1962</v>
      </c>
      <c r="K406" s="101"/>
    </row>
    <row r="407" spans="1:11" ht="15.75">
      <c r="A407" s="94" t="s">
        <v>1141</v>
      </c>
      <c r="B407" s="94"/>
      <c r="C407" s="94"/>
      <c r="D407" s="108" t="s">
        <v>1142</v>
      </c>
      <c r="E407" s="99"/>
      <c r="F407" s="109"/>
      <c r="G407" s="95"/>
      <c r="H407" s="106"/>
      <c r="I407" s="95"/>
      <c r="J407" s="95"/>
      <c r="K407" s="95"/>
    </row>
    <row r="408" spans="1:11" ht="31.15" customHeight="1">
      <c r="A408" s="101">
        <v>1</v>
      </c>
      <c r="B408" s="101" t="s">
        <v>1143</v>
      </c>
      <c r="C408" s="101" t="s">
        <v>1842</v>
      </c>
      <c r="D408" s="102" t="s">
        <v>1144</v>
      </c>
      <c r="E408" s="103">
        <v>3.52</v>
      </c>
      <c r="F408" s="103" t="s">
        <v>1145</v>
      </c>
      <c r="G408" s="100" t="s">
        <v>1146</v>
      </c>
      <c r="H408" s="100" t="s">
        <v>1703</v>
      </c>
      <c r="I408" s="103" t="s">
        <v>1961</v>
      </c>
      <c r="J408" s="103" t="s">
        <v>1962</v>
      </c>
      <c r="K408" s="100"/>
    </row>
    <row r="409" spans="1:11" ht="31.15" customHeight="1">
      <c r="A409" s="101">
        <v>2</v>
      </c>
      <c r="B409" s="101" t="s">
        <v>1147</v>
      </c>
      <c r="C409" s="101" t="s">
        <v>1842</v>
      </c>
      <c r="D409" s="102" t="s">
        <v>1148</v>
      </c>
      <c r="E409" s="103">
        <v>0.8</v>
      </c>
      <c r="F409" s="103" t="s">
        <v>1149</v>
      </c>
      <c r="G409" s="101" t="s">
        <v>2257</v>
      </c>
      <c r="H409" s="106" t="s">
        <v>1703</v>
      </c>
      <c r="I409" s="103" t="s">
        <v>1970</v>
      </c>
      <c r="J409" s="103" t="s">
        <v>1962</v>
      </c>
      <c r="K409" s="101"/>
    </row>
    <row r="410" spans="1:11" ht="31.15" customHeight="1">
      <c r="A410" s="101">
        <v>3</v>
      </c>
      <c r="B410" s="101" t="s">
        <v>1150</v>
      </c>
      <c r="C410" s="101" t="s">
        <v>1842</v>
      </c>
      <c r="D410" s="102" t="s">
        <v>1151</v>
      </c>
      <c r="E410" s="103">
        <v>3</v>
      </c>
      <c r="F410" s="103" t="s">
        <v>1744</v>
      </c>
      <c r="G410" s="100" t="s">
        <v>2592</v>
      </c>
      <c r="H410" s="103" t="s">
        <v>1709</v>
      </c>
      <c r="I410" s="103" t="s">
        <v>1961</v>
      </c>
      <c r="J410" s="103" t="s">
        <v>1962</v>
      </c>
      <c r="K410" s="100"/>
    </row>
    <row r="411" spans="1:11" ht="31.15" customHeight="1">
      <c r="A411" s="101">
        <v>4</v>
      </c>
      <c r="B411" s="101" t="s">
        <v>1152</v>
      </c>
      <c r="C411" s="101" t="s">
        <v>1842</v>
      </c>
      <c r="D411" s="102" t="s">
        <v>1153</v>
      </c>
      <c r="E411" s="103">
        <v>4.47</v>
      </c>
      <c r="F411" s="103" t="s">
        <v>1154</v>
      </c>
      <c r="G411" s="100" t="s">
        <v>1155</v>
      </c>
      <c r="H411" s="103" t="s">
        <v>1709</v>
      </c>
      <c r="I411" s="103" t="s">
        <v>1970</v>
      </c>
      <c r="J411" s="103" t="s">
        <v>1962</v>
      </c>
      <c r="K411" s="100"/>
    </row>
    <row r="412" spans="1:11" ht="18" customHeight="1">
      <c r="A412" s="101">
        <v>5</v>
      </c>
      <c r="B412" s="101" t="s">
        <v>1156</v>
      </c>
      <c r="C412" s="101" t="s">
        <v>1842</v>
      </c>
      <c r="D412" s="102" t="s">
        <v>1157</v>
      </c>
      <c r="E412" s="103">
        <v>1.8</v>
      </c>
      <c r="F412" s="103" t="s">
        <v>1744</v>
      </c>
      <c r="G412" s="100" t="s">
        <v>1158</v>
      </c>
      <c r="H412" s="100" t="s">
        <v>1714</v>
      </c>
      <c r="I412" s="103" t="s">
        <v>1961</v>
      </c>
      <c r="J412" s="103" t="s">
        <v>1962</v>
      </c>
      <c r="K412" s="100"/>
    </row>
    <row r="413" spans="1:11" ht="18" customHeight="1">
      <c r="A413" s="101">
        <v>6</v>
      </c>
      <c r="B413" s="101" t="s">
        <v>1159</v>
      </c>
      <c r="C413" s="101" t="s">
        <v>1842</v>
      </c>
      <c r="D413" s="102" t="s">
        <v>1160</v>
      </c>
      <c r="E413" s="103">
        <v>1</v>
      </c>
      <c r="F413" s="103" t="s">
        <v>1744</v>
      </c>
      <c r="G413" s="100" t="s">
        <v>1161</v>
      </c>
      <c r="H413" s="100" t="s">
        <v>1714</v>
      </c>
      <c r="I413" s="103" t="s">
        <v>1961</v>
      </c>
      <c r="J413" s="103" t="s">
        <v>1962</v>
      </c>
      <c r="K413" s="100"/>
    </row>
    <row r="414" spans="1:11" ht="18" customHeight="1">
      <c r="A414" s="101">
        <v>7</v>
      </c>
      <c r="B414" s="101" t="s">
        <v>1162</v>
      </c>
      <c r="C414" s="101" t="s">
        <v>1842</v>
      </c>
      <c r="D414" s="102" t="s">
        <v>1163</v>
      </c>
      <c r="E414" s="103">
        <v>3</v>
      </c>
      <c r="F414" s="103" t="s">
        <v>1744</v>
      </c>
      <c r="G414" s="110" t="s">
        <v>1164</v>
      </c>
      <c r="H414" s="100" t="s">
        <v>1714</v>
      </c>
      <c r="I414" s="103" t="s">
        <v>1961</v>
      </c>
      <c r="J414" s="103" t="s">
        <v>1962</v>
      </c>
      <c r="K414" s="110"/>
    </row>
    <row r="415" spans="1:11" ht="18" customHeight="1">
      <c r="A415" s="101">
        <v>8</v>
      </c>
      <c r="B415" s="101" t="s">
        <v>1165</v>
      </c>
      <c r="C415" s="101" t="s">
        <v>1842</v>
      </c>
      <c r="D415" s="102" t="s">
        <v>1166</v>
      </c>
      <c r="E415" s="103">
        <v>1.5</v>
      </c>
      <c r="F415" s="103" t="s">
        <v>1744</v>
      </c>
      <c r="G415" s="110" t="s">
        <v>2421</v>
      </c>
      <c r="H415" s="100" t="s">
        <v>1714</v>
      </c>
      <c r="I415" s="103" t="s">
        <v>1961</v>
      </c>
      <c r="J415" s="103" t="s">
        <v>1962</v>
      </c>
      <c r="K415" s="110"/>
    </row>
    <row r="416" spans="1:11" ht="18" customHeight="1">
      <c r="A416" s="101">
        <v>9</v>
      </c>
      <c r="B416" s="101" t="s">
        <v>1167</v>
      </c>
      <c r="C416" s="101" t="s">
        <v>1842</v>
      </c>
      <c r="D416" s="102" t="s">
        <v>1168</v>
      </c>
      <c r="E416" s="103">
        <v>3</v>
      </c>
      <c r="F416" s="103" t="s">
        <v>1744</v>
      </c>
      <c r="G416" s="110" t="s">
        <v>1169</v>
      </c>
      <c r="H416" s="100" t="s">
        <v>1714</v>
      </c>
      <c r="I416" s="103" t="s">
        <v>1961</v>
      </c>
      <c r="J416" s="103" t="s">
        <v>1962</v>
      </c>
      <c r="K416" s="110"/>
    </row>
    <row r="417" spans="1:11" ht="31.5">
      <c r="A417" s="101">
        <v>10</v>
      </c>
      <c r="B417" s="101" t="s">
        <v>2315</v>
      </c>
      <c r="C417" s="101" t="s">
        <v>1842</v>
      </c>
      <c r="D417" s="102" t="s">
        <v>1170</v>
      </c>
      <c r="E417" s="103">
        <v>3</v>
      </c>
      <c r="F417" s="103" t="s">
        <v>1744</v>
      </c>
      <c r="G417" s="101" t="s">
        <v>1171</v>
      </c>
      <c r="H417" s="106" t="s">
        <v>1714</v>
      </c>
      <c r="I417" s="103" t="s">
        <v>1970</v>
      </c>
      <c r="J417" s="103" t="s">
        <v>1962</v>
      </c>
      <c r="K417" s="101"/>
    </row>
    <row r="418" spans="1:11" ht="18" customHeight="1">
      <c r="A418" s="101">
        <v>11</v>
      </c>
      <c r="B418" s="101" t="s">
        <v>1172</v>
      </c>
      <c r="C418" s="101" t="s">
        <v>1842</v>
      </c>
      <c r="D418" s="102" t="s">
        <v>1173</v>
      </c>
      <c r="E418" s="103">
        <v>0.5</v>
      </c>
      <c r="F418" s="103" t="s">
        <v>1744</v>
      </c>
      <c r="G418" s="110" t="s">
        <v>1174</v>
      </c>
      <c r="H418" s="100" t="s">
        <v>1720</v>
      </c>
      <c r="I418" s="103" t="s">
        <v>1970</v>
      </c>
      <c r="J418" s="103" t="s">
        <v>1962</v>
      </c>
      <c r="K418" s="110"/>
    </row>
    <row r="419" spans="1:11" ht="18" customHeight="1">
      <c r="A419" s="101">
        <v>12</v>
      </c>
      <c r="B419" s="101" t="s">
        <v>1175</v>
      </c>
      <c r="C419" s="101" t="s">
        <v>1842</v>
      </c>
      <c r="D419" s="102" t="s">
        <v>1176</v>
      </c>
      <c r="E419" s="103">
        <v>0.4</v>
      </c>
      <c r="F419" s="103" t="s">
        <v>1744</v>
      </c>
      <c r="G419" s="104" t="s">
        <v>1177</v>
      </c>
      <c r="H419" s="100" t="s">
        <v>1720</v>
      </c>
      <c r="I419" s="103" t="s">
        <v>1961</v>
      </c>
      <c r="J419" s="103" t="s">
        <v>1962</v>
      </c>
      <c r="K419" s="104"/>
    </row>
    <row r="420" spans="1:11" ht="18" customHeight="1">
      <c r="A420" s="101">
        <v>13</v>
      </c>
      <c r="B420" s="101" t="s">
        <v>1178</v>
      </c>
      <c r="C420" s="101" t="s">
        <v>1842</v>
      </c>
      <c r="D420" s="102" t="s">
        <v>1179</v>
      </c>
      <c r="E420" s="103">
        <v>0.35</v>
      </c>
      <c r="F420" s="103" t="s">
        <v>1744</v>
      </c>
      <c r="G420" s="104" t="s">
        <v>1180</v>
      </c>
      <c r="H420" s="100" t="s">
        <v>1720</v>
      </c>
      <c r="I420" s="103" t="s">
        <v>1961</v>
      </c>
      <c r="J420" s="103" t="s">
        <v>1962</v>
      </c>
      <c r="K420" s="104"/>
    </row>
    <row r="421" spans="1:11" ht="18" customHeight="1">
      <c r="A421" s="101">
        <v>14</v>
      </c>
      <c r="B421" s="101" t="s">
        <v>1181</v>
      </c>
      <c r="C421" s="101" t="s">
        <v>1842</v>
      </c>
      <c r="D421" s="102" t="s">
        <v>1182</v>
      </c>
      <c r="E421" s="103">
        <v>0.4</v>
      </c>
      <c r="F421" s="103" t="s">
        <v>1744</v>
      </c>
      <c r="G421" s="104" t="s">
        <v>975</v>
      </c>
      <c r="H421" s="100" t="s">
        <v>1720</v>
      </c>
      <c r="I421" s="103" t="s">
        <v>1961</v>
      </c>
      <c r="J421" s="103" t="s">
        <v>1962</v>
      </c>
      <c r="K421" s="104"/>
    </row>
    <row r="422" spans="1:11" ht="18" customHeight="1">
      <c r="A422" s="101">
        <v>15</v>
      </c>
      <c r="B422" s="101" t="s">
        <v>1183</v>
      </c>
      <c r="C422" s="101" t="s">
        <v>1842</v>
      </c>
      <c r="D422" s="102" t="s">
        <v>1184</v>
      </c>
      <c r="E422" s="103">
        <v>0.5</v>
      </c>
      <c r="F422" s="103" t="s">
        <v>1744</v>
      </c>
      <c r="G422" s="104" t="s">
        <v>1185</v>
      </c>
      <c r="H422" s="100" t="s">
        <v>1720</v>
      </c>
      <c r="I422" s="103" t="s">
        <v>1961</v>
      </c>
      <c r="J422" s="103" t="s">
        <v>1962</v>
      </c>
      <c r="K422" s="104"/>
    </row>
    <row r="423" spans="1:11" ht="31.5">
      <c r="A423" s="101">
        <v>16</v>
      </c>
      <c r="B423" s="101" t="s">
        <v>1186</v>
      </c>
      <c r="C423" s="101" t="s">
        <v>1842</v>
      </c>
      <c r="D423" s="102" t="s">
        <v>1187</v>
      </c>
      <c r="E423" s="103">
        <v>1.7</v>
      </c>
      <c r="F423" s="103" t="s">
        <v>1188</v>
      </c>
      <c r="G423" s="104" t="s">
        <v>1189</v>
      </c>
      <c r="H423" s="103" t="s">
        <v>1706</v>
      </c>
      <c r="I423" s="103" t="s">
        <v>1961</v>
      </c>
      <c r="J423" s="103" t="s">
        <v>1962</v>
      </c>
      <c r="K423" s="104"/>
    </row>
    <row r="424" spans="1:11" ht="20.25" customHeight="1">
      <c r="A424" s="101">
        <v>17</v>
      </c>
      <c r="B424" s="101" t="s">
        <v>1190</v>
      </c>
      <c r="C424" s="101" t="s">
        <v>1842</v>
      </c>
      <c r="D424" s="102" t="s">
        <v>1191</v>
      </c>
      <c r="E424" s="103">
        <v>0.2</v>
      </c>
      <c r="F424" s="103" t="s">
        <v>1735</v>
      </c>
      <c r="G424" s="104" t="s">
        <v>1192</v>
      </c>
      <c r="H424" s="103" t="s">
        <v>1706</v>
      </c>
      <c r="I424" s="103" t="s">
        <v>1970</v>
      </c>
      <c r="J424" s="103" t="s">
        <v>1962</v>
      </c>
      <c r="K424" s="104"/>
    </row>
    <row r="425" spans="1:11" ht="20.25" customHeight="1">
      <c r="A425" s="101">
        <v>18</v>
      </c>
      <c r="B425" s="101" t="s">
        <v>1193</v>
      </c>
      <c r="C425" s="101" t="s">
        <v>1842</v>
      </c>
      <c r="D425" s="102" t="s">
        <v>1194</v>
      </c>
      <c r="E425" s="103">
        <v>0.2</v>
      </c>
      <c r="F425" s="103" t="s">
        <v>1735</v>
      </c>
      <c r="G425" s="104" t="s">
        <v>1195</v>
      </c>
      <c r="H425" s="103" t="s">
        <v>1706</v>
      </c>
      <c r="I425" s="103" t="s">
        <v>1970</v>
      </c>
      <c r="J425" s="103" t="s">
        <v>1962</v>
      </c>
      <c r="K425" s="104"/>
    </row>
    <row r="426" spans="1:11" ht="20.25" customHeight="1">
      <c r="A426" s="101">
        <v>19</v>
      </c>
      <c r="B426" s="101" t="s">
        <v>1196</v>
      </c>
      <c r="C426" s="101" t="s">
        <v>1842</v>
      </c>
      <c r="D426" s="102" t="s">
        <v>1197</v>
      </c>
      <c r="E426" s="103">
        <v>0.5</v>
      </c>
      <c r="F426" s="103" t="s">
        <v>1744</v>
      </c>
      <c r="G426" s="104" t="s">
        <v>1198</v>
      </c>
      <c r="H426" s="103" t="s">
        <v>1706</v>
      </c>
      <c r="I426" s="103" t="s">
        <v>1970</v>
      </c>
      <c r="J426" s="103" t="s">
        <v>1962</v>
      </c>
      <c r="K426" s="104"/>
    </row>
    <row r="427" spans="1:11" ht="31.15" customHeight="1">
      <c r="A427" s="101">
        <v>20</v>
      </c>
      <c r="B427" s="101" t="s">
        <v>1199</v>
      </c>
      <c r="C427" s="101" t="s">
        <v>1842</v>
      </c>
      <c r="D427" s="102" t="s">
        <v>1200</v>
      </c>
      <c r="E427" s="103">
        <v>2.5</v>
      </c>
      <c r="F427" s="103" t="s">
        <v>1744</v>
      </c>
      <c r="G427" s="104" t="s">
        <v>1201</v>
      </c>
      <c r="H427" s="100" t="s">
        <v>1713</v>
      </c>
      <c r="I427" s="103" t="s">
        <v>1961</v>
      </c>
      <c r="J427" s="103" t="s">
        <v>1962</v>
      </c>
      <c r="K427" s="104"/>
    </row>
    <row r="428" spans="1:11" ht="15.75">
      <c r="A428" s="101">
        <v>21</v>
      </c>
      <c r="B428" s="101" t="s">
        <v>1202</v>
      </c>
      <c r="C428" s="101" t="s">
        <v>1842</v>
      </c>
      <c r="D428" s="102" t="s">
        <v>1203</v>
      </c>
      <c r="E428" s="103">
        <v>1.5</v>
      </c>
      <c r="F428" s="103" t="s">
        <v>1744</v>
      </c>
      <c r="G428" s="104" t="s">
        <v>1204</v>
      </c>
      <c r="H428" s="100" t="s">
        <v>1713</v>
      </c>
      <c r="I428" s="103" t="s">
        <v>1961</v>
      </c>
      <c r="J428" s="103" t="s">
        <v>1962</v>
      </c>
      <c r="K428" s="104"/>
    </row>
    <row r="429" spans="1:11" ht="46.9" customHeight="1">
      <c r="A429" s="101">
        <v>22</v>
      </c>
      <c r="B429" s="101" t="s">
        <v>1205</v>
      </c>
      <c r="C429" s="101" t="s">
        <v>1842</v>
      </c>
      <c r="D429" s="102" t="s">
        <v>1206</v>
      </c>
      <c r="E429" s="103">
        <v>1</v>
      </c>
      <c r="F429" s="103" t="s">
        <v>1735</v>
      </c>
      <c r="G429" s="104" t="s">
        <v>1207</v>
      </c>
      <c r="H429" s="100" t="s">
        <v>2009</v>
      </c>
      <c r="I429" s="103" t="s">
        <v>1961</v>
      </c>
      <c r="J429" s="103" t="s">
        <v>1962</v>
      </c>
      <c r="K429" s="104"/>
    </row>
    <row r="430" spans="1:11" ht="15.6" customHeight="1">
      <c r="A430" s="101">
        <v>23</v>
      </c>
      <c r="B430" s="101" t="s">
        <v>1208</v>
      </c>
      <c r="C430" s="101" t="s">
        <v>1842</v>
      </c>
      <c r="D430" s="102" t="s">
        <v>1209</v>
      </c>
      <c r="E430" s="103">
        <v>0.45</v>
      </c>
      <c r="F430" s="103" t="s">
        <v>1744</v>
      </c>
      <c r="G430" s="104" t="s">
        <v>1210</v>
      </c>
      <c r="H430" s="100" t="s">
        <v>1705</v>
      </c>
      <c r="I430" s="103" t="s">
        <v>1961</v>
      </c>
      <c r="J430" s="103" t="s">
        <v>1962</v>
      </c>
      <c r="K430" s="104"/>
    </row>
    <row r="431" spans="1:11" ht="15.6" customHeight="1">
      <c r="A431" s="101">
        <v>24</v>
      </c>
      <c r="B431" s="101" t="s">
        <v>1211</v>
      </c>
      <c r="C431" s="101" t="s">
        <v>1842</v>
      </c>
      <c r="D431" s="102" t="s">
        <v>1212</v>
      </c>
      <c r="E431" s="103">
        <v>2</v>
      </c>
      <c r="F431" s="103" t="s">
        <v>1744</v>
      </c>
      <c r="G431" s="101" t="s">
        <v>2266</v>
      </c>
      <c r="H431" s="106" t="s">
        <v>1705</v>
      </c>
      <c r="I431" s="103" t="s">
        <v>1970</v>
      </c>
      <c r="J431" s="103" t="s">
        <v>1962</v>
      </c>
      <c r="K431" s="101"/>
    </row>
    <row r="432" spans="1:11" ht="15.6" customHeight="1">
      <c r="A432" s="101">
        <v>25</v>
      </c>
      <c r="B432" s="101" t="s">
        <v>1213</v>
      </c>
      <c r="C432" s="101" t="s">
        <v>1842</v>
      </c>
      <c r="D432" s="102" t="s">
        <v>1214</v>
      </c>
      <c r="E432" s="103">
        <v>0.35</v>
      </c>
      <c r="F432" s="103" t="s">
        <v>1744</v>
      </c>
      <c r="G432" s="104" t="s">
        <v>1215</v>
      </c>
      <c r="H432" s="100" t="s">
        <v>1710</v>
      </c>
      <c r="I432" s="103" t="s">
        <v>1961</v>
      </c>
      <c r="J432" s="103" t="s">
        <v>1962</v>
      </c>
      <c r="K432" s="104"/>
    </row>
    <row r="433" spans="1:11" ht="15.6" customHeight="1">
      <c r="A433" s="101">
        <v>26</v>
      </c>
      <c r="B433" s="101" t="s">
        <v>1216</v>
      </c>
      <c r="C433" s="101" t="s">
        <v>1842</v>
      </c>
      <c r="D433" s="102" t="s">
        <v>1217</v>
      </c>
      <c r="E433" s="103">
        <v>0.5</v>
      </c>
      <c r="F433" s="103" t="s">
        <v>1744</v>
      </c>
      <c r="G433" s="104" t="s">
        <v>765</v>
      </c>
      <c r="H433" s="100" t="s">
        <v>1710</v>
      </c>
      <c r="I433" s="103" t="s">
        <v>1961</v>
      </c>
      <c r="J433" s="103" t="s">
        <v>1962</v>
      </c>
      <c r="K433" s="104"/>
    </row>
    <row r="434" spans="1:11" ht="15.6" customHeight="1">
      <c r="A434" s="101">
        <v>27</v>
      </c>
      <c r="B434" s="101" t="s">
        <v>1218</v>
      </c>
      <c r="C434" s="101" t="s">
        <v>1842</v>
      </c>
      <c r="D434" s="102" t="s">
        <v>1219</v>
      </c>
      <c r="E434" s="103">
        <v>1.5</v>
      </c>
      <c r="F434" s="103" t="s">
        <v>1744</v>
      </c>
      <c r="G434" s="104" t="s">
        <v>1220</v>
      </c>
      <c r="H434" s="100" t="s">
        <v>1717</v>
      </c>
      <c r="I434" s="103" t="s">
        <v>1970</v>
      </c>
      <c r="J434" s="103" t="s">
        <v>1962</v>
      </c>
      <c r="K434" s="104"/>
    </row>
    <row r="435" spans="1:11" ht="15.6" customHeight="1">
      <c r="A435" s="101">
        <v>28</v>
      </c>
      <c r="B435" s="101" t="s">
        <v>1221</v>
      </c>
      <c r="C435" s="101" t="s">
        <v>1842</v>
      </c>
      <c r="D435" s="102" t="s">
        <v>1222</v>
      </c>
      <c r="E435" s="103">
        <v>1</v>
      </c>
      <c r="F435" s="103" t="s">
        <v>1744</v>
      </c>
      <c r="G435" s="104" t="s">
        <v>922</v>
      </c>
      <c r="H435" s="100" t="s">
        <v>1717</v>
      </c>
      <c r="I435" s="103" t="s">
        <v>1961</v>
      </c>
      <c r="J435" s="103" t="s">
        <v>1962</v>
      </c>
      <c r="K435" s="104"/>
    </row>
    <row r="436" spans="1:11" ht="15.6" customHeight="1">
      <c r="A436" s="101">
        <v>29</v>
      </c>
      <c r="B436" s="101" t="s">
        <v>1223</v>
      </c>
      <c r="C436" s="101" t="s">
        <v>1842</v>
      </c>
      <c r="D436" s="102" t="s">
        <v>1224</v>
      </c>
      <c r="E436" s="103">
        <v>0.2</v>
      </c>
      <c r="F436" s="103" t="s">
        <v>1744</v>
      </c>
      <c r="G436" s="104" t="s">
        <v>1225</v>
      </c>
      <c r="H436" s="100" t="s">
        <v>1717</v>
      </c>
      <c r="I436" s="103" t="s">
        <v>1961</v>
      </c>
      <c r="J436" s="103" t="s">
        <v>1962</v>
      </c>
      <c r="K436" s="104"/>
    </row>
    <row r="437" spans="1:11" ht="15.6" customHeight="1">
      <c r="A437" s="101">
        <v>30</v>
      </c>
      <c r="B437" s="101" t="s">
        <v>1226</v>
      </c>
      <c r="C437" s="101" t="s">
        <v>1842</v>
      </c>
      <c r="D437" s="102" t="s">
        <v>1227</v>
      </c>
      <c r="E437" s="103">
        <v>0.6</v>
      </c>
      <c r="F437" s="103" t="s">
        <v>1744</v>
      </c>
      <c r="G437" s="104" t="s">
        <v>1228</v>
      </c>
      <c r="H437" s="100" t="s">
        <v>1712</v>
      </c>
      <c r="I437" s="103" t="s">
        <v>1961</v>
      </c>
      <c r="J437" s="103" t="s">
        <v>1962</v>
      </c>
      <c r="K437" s="104"/>
    </row>
    <row r="438" spans="1:11" ht="15.6" customHeight="1">
      <c r="A438" s="101">
        <v>31</v>
      </c>
      <c r="B438" s="101" t="s">
        <v>1229</v>
      </c>
      <c r="C438" s="101" t="s">
        <v>1842</v>
      </c>
      <c r="D438" s="102" t="s">
        <v>1230</v>
      </c>
      <c r="E438" s="103">
        <v>0.2</v>
      </c>
      <c r="F438" s="103" t="s">
        <v>1744</v>
      </c>
      <c r="G438" s="104" t="s">
        <v>1231</v>
      </c>
      <c r="H438" s="100" t="s">
        <v>1712</v>
      </c>
      <c r="I438" s="103" t="s">
        <v>1961</v>
      </c>
      <c r="J438" s="103" t="s">
        <v>1962</v>
      </c>
      <c r="K438" s="104"/>
    </row>
    <row r="439" spans="1:11" ht="15.6" customHeight="1">
      <c r="A439" s="101">
        <v>32</v>
      </c>
      <c r="B439" s="101" t="s">
        <v>1232</v>
      </c>
      <c r="C439" s="101" t="s">
        <v>1842</v>
      </c>
      <c r="D439" s="102" t="s">
        <v>1233</v>
      </c>
      <c r="E439" s="103">
        <v>0.6</v>
      </c>
      <c r="F439" s="103" t="s">
        <v>1234</v>
      </c>
      <c r="G439" s="104" t="s">
        <v>1235</v>
      </c>
      <c r="H439" s="100" t="s">
        <v>1712</v>
      </c>
      <c r="I439" s="103" t="s">
        <v>1961</v>
      </c>
      <c r="J439" s="103" t="s">
        <v>1962</v>
      </c>
      <c r="K439" s="104"/>
    </row>
    <row r="440" spans="1:11" ht="15.6" customHeight="1">
      <c r="A440" s="101">
        <v>33</v>
      </c>
      <c r="B440" s="101" t="s">
        <v>1236</v>
      </c>
      <c r="C440" s="101" t="s">
        <v>1842</v>
      </c>
      <c r="D440" s="102" t="s">
        <v>1237</v>
      </c>
      <c r="E440" s="103">
        <v>0.68</v>
      </c>
      <c r="F440" s="103" t="s">
        <v>1744</v>
      </c>
      <c r="G440" s="104" t="s">
        <v>1238</v>
      </c>
      <c r="H440" s="100" t="s">
        <v>1712</v>
      </c>
      <c r="I440" s="103" t="s">
        <v>1961</v>
      </c>
      <c r="J440" s="103" t="s">
        <v>1962</v>
      </c>
      <c r="K440" s="104"/>
    </row>
    <row r="441" spans="1:11" ht="15.6" customHeight="1">
      <c r="A441" s="101">
        <v>34</v>
      </c>
      <c r="B441" s="101" t="s">
        <v>1239</v>
      </c>
      <c r="C441" s="101" t="s">
        <v>1842</v>
      </c>
      <c r="D441" s="102" t="s">
        <v>1240</v>
      </c>
      <c r="E441" s="103">
        <v>1</v>
      </c>
      <c r="F441" s="103" t="s">
        <v>2083</v>
      </c>
      <c r="G441" s="101" t="s">
        <v>2243</v>
      </c>
      <c r="H441" s="106" t="s">
        <v>1707</v>
      </c>
      <c r="I441" s="103" t="s">
        <v>1970</v>
      </c>
      <c r="J441" s="103" t="s">
        <v>1962</v>
      </c>
      <c r="K441" s="101"/>
    </row>
    <row r="442" spans="1:11" ht="15.6" customHeight="1">
      <c r="A442" s="101">
        <v>35</v>
      </c>
      <c r="B442" s="101" t="s">
        <v>1241</v>
      </c>
      <c r="C442" s="101" t="s">
        <v>1842</v>
      </c>
      <c r="D442" s="102" t="s">
        <v>1242</v>
      </c>
      <c r="E442" s="103">
        <v>0.69</v>
      </c>
      <c r="F442" s="103" t="s">
        <v>1735</v>
      </c>
      <c r="G442" s="104" t="s">
        <v>2735</v>
      </c>
      <c r="H442" s="100" t="s">
        <v>1707</v>
      </c>
      <c r="I442" s="103" t="s">
        <v>1970</v>
      </c>
      <c r="J442" s="103" t="s">
        <v>1962</v>
      </c>
      <c r="K442" s="104"/>
    </row>
    <row r="443" spans="1:11" ht="15.6" customHeight="1">
      <c r="A443" s="101">
        <v>36</v>
      </c>
      <c r="B443" s="101" t="s">
        <v>1243</v>
      </c>
      <c r="C443" s="101" t="s">
        <v>1842</v>
      </c>
      <c r="D443" s="102" t="s">
        <v>1244</v>
      </c>
      <c r="E443" s="103">
        <v>0.3</v>
      </c>
      <c r="F443" s="103" t="s">
        <v>1744</v>
      </c>
      <c r="G443" s="104" t="s">
        <v>1245</v>
      </c>
      <c r="H443" s="101" t="s">
        <v>1707</v>
      </c>
      <c r="I443" s="103" t="s">
        <v>1961</v>
      </c>
      <c r="J443" s="103" t="s">
        <v>1962</v>
      </c>
      <c r="K443" s="104"/>
    </row>
    <row r="444" spans="1:11" ht="31.15" customHeight="1">
      <c r="A444" s="101">
        <v>37</v>
      </c>
      <c r="B444" s="101" t="s">
        <v>1246</v>
      </c>
      <c r="C444" s="101" t="s">
        <v>1842</v>
      </c>
      <c r="D444" s="102" t="s">
        <v>1247</v>
      </c>
      <c r="E444" s="103">
        <v>0.64</v>
      </c>
      <c r="F444" s="103" t="s">
        <v>1248</v>
      </c>
      <c r="G444" s="104" t="s">
        <v>1249</v>
      </c>
      <c r="H444" s="100" t="s">
        <v>1716</v>
      </c>
      <c r="I444" s="103" t="s">
        <v>1961</v>
      </c>
      <c r="J444" s="103" t="s">
        <v>1962</v>
      </c>
      <c r="K444" s="104"/>
    </row>
    <row r="445" spans="1:11" ht="15.6" customHeight="1">
      <c r="A445" s="101">
        <v>38</v>
      </c>
      <c r="B445" s="101" t="s">
        <v>1250</v>
      </c>
      <c r="C445" s="101" t="s">
        <v>1842</v>
      </c>
      <c r="D445" s="102" t="s">
        <v>1251</v>
      </c>
      <c r="E445" s="103">
        <v>0.5</v>
      </c>
      <c r="F445" s="103" t="s">
        <v>1744</v>
      </c>
      <c r="G445" s="104" t="s">
        <v>822</v>
      </c>
      <c r="H445" s="100" t="s">
        <v>1716</v>
      </c>
      <c r="I445" s="103" t="s">
        <v>1970</v>
      </c>
      <c r="J445" s="103" t="s">
        <v>1962</v>
      </c>
      <c r="K445" s="104"/>
    </row>
    <row r="446" spans="1:11" ht="15.6" customHeight="1">
      <c r="A446" s="101">
        <v>39</v>
      </c>
      <c r="B446" s="101" t="s">
        <v>1252</v>
      </c>
      <c r="C446" s="101" t="s">
        <v>1842</v>
      </c>
      <c r="D446" s="102" t="s">
        <v>1253</v>
      </c>
      <c r="E446" s="103">
        <v>2</v>
      </c>
      <c r="F446" s="103" t="s">
        <v>1744</v>
      </c>
      <c r="G446" s="101" t="s">
        <v>868</v>
      </c>
      <c r="H446" s="106" t="s">
        <v>1718</v>
      </c>
      <c r="I446" s="103" t="s">
        <v>1970</v>
      </c>
      <c r="J446" s="103" t="s">
        <v>1962</v>
      </c>
      <c r="K446" s="101"/>
    </row>
    <row r="447" spans="1:11" ht="15.6" customHeight="1">
      <c r="A447" s="101">
        <v>40</v>
      </c>
      <c r="B447" s="101" t="s">
        <v>1254</v>
      </c>
      <c r="C447" s="101" t="s">
        <v>1842</v>
      </c>
      <c r="D447" s="102" t="s">
        <v>1255</v>
      </c>
      <c r="E447" s="103">
        <v>2</v>
      </c>
      <c r="F447" s="103" t="s">
        <v>1744</v>
      </c>
      <c r="G447" s="101" t="s">
        <v>1256</v>
      </c>
      <c r="H447" s="106" t="s">
        <v>1718</v>
      </c>
      <c r="I447" s="103" t="s">
        <v>1970</v>
      </c>
      <c r="J447" s="103" t="s">
        <v>1962</v>
      </c>
      <c r="K447" s="101"/>
    </row>
    <row r="448" spans="1:11" ht="15.6" customHeight="1">
      <c r="A448" s="101">
        <v>41</v>
      </c>
      <c r="B448" s="101" t="s">
        <v>1257</v>
      </c>
      <c r="C448" s="101" t="s">
        <v>1842</v>
      </c>
      <c r="D448" s="102" t="s">
        <v>1258</v>
      </c>
      <c r="E448" s="103">
        <v>0.2</v>
      </c>
      <c r="F448" s="103" t="s">
        <v>1744</v>
      </c>
      <c r="G448" s="101" t="s">
        <v>994</v>
      </c>
      <c r="H448" s="101" t="s">
        <v>1715</v>
      </c>
      <c r="I448" s="103" t="s">
        <v>1961</v>
      </c>
      <c r="J448" s="103" t="s">
        <v>1962</v>
      </c>
      <c r="K448" s="101"/>
    </row>
    <row r="449" spans="1:11" ht="31.5">
      <c r="A449" s="101">
        <v>42</v>
      </c>
      <c r="B449" s="101" t="s">
        <v>1259</v>
      </c>
      <c r="C449" s="101" t="s">
        <v>1842</v>
      </c>
      <c r="D449" s="102" t="s">
        <v>1260</v>
      </c>
      <c r="E449" s="103">
        <v>1</v>
      </c>
      <c r="F449" s="103" t="s">
        <v>1261</v>
      </c>
      <c r="G449" s="100" t="s">
        <v>2638</v>
      </c>
      <c r="H449" s="101" t="s">
        <v>1711</v>
      </c>
      <c r="I449" s="103" t="s">
        <v>1961</v>
      </c>
      <c r="J449" s="103" t="s">
        <v>1962</v>
      </c>
      <c r="K449" s="100"/>
    </row>
    <row r="450" spans="1:11" ht="15.75">
      <c r="A450" s="94" t="s">
        <v>1262</v>
      </c>
      <c r="B450" s="94"/>
      <c r="C450" s="94"/>
      <c r="D450" s="108" t="s">
        <v>1263</v>
      </c>
      <c r="E450" s="99"/>
      <c r="F450" s="109"/>
      <c r="G450" s="95"/>
      <c r="H450" s="106"/>
      <c r="I450" s="103"/>
      <c r="J450" s="103"/>
      <c r="K450" s="95"/>
    </row>
    <row r="451" spans="1:11" ht="18" customHeight="1">
      <c r="A451" s="101">
        <v>1</v>
      </c>
      <c r="B451" s="101" t="s">
        <v>1264</v>
      </c>
      <c r="C451" s="101" t="s">
        <v>1812</v>
      </c>
      <c r="D451" s="102" t="s">
        <v>1265</v>
      </c>
      <c r="E451" s="103">
        <v>0.1</v>
      </c>
      <c r="F451" s="103" t="s">
        <v>1747</v>
      </c>
      <c r="G451" s="100" t="s">
        <v>2575</v>
      </c>
      <c r="H451" s="100" t="s">
        <v>1715</v>
      </c>
      <c r="I451" s="103" t="s">
        <v>1970</v>
      </c>
      <c r="J451" s="103" t="s">
        <v>1962</v>
      </c>
      <c r="K451" s="100"/>
    </row>
    <row r="452" spans="1:11" ht="18" customHeight="1">
      <c r="A452" s="101">
        <v>2</v>
      </c>
      <c r="B452" s="101" t="s">
        <v>1266</v>
      </c>
      <c r="C452" s="101" t="s">
        <v>1812</v>
      </c>
      <c r="D452" s="102" t="s">
        <v>1267</v>
      </c>
      <c r="E452" s="103">
        <v>0.6</v>
      </c>
      <c r="F452" s="103" t="s">
        <v>1729</v>
      </c>
      <c r="G452" s="100" t="s">
        <v>1268</v>
      </c>
      <c r="H452" s="100" t="s">
        <v>1709</v>
      </c>
      <c r="I452" s="103" t="s">
        <v>1961</v>
      </c>
      <c r="J452" s="103" t="s">
        <v>1962</v>
      </c>
      <c r="K452" s="100"/>
    </row>
    <row r="453" spans="1:11" ht="18" customHeight="1">
      <c r="A453" s="101">
        <v>3</v>
      </c>
      <c r="B453" s="101" t="s">
        <v>1269</v>
      </c>
      <c r="C453" s="101" t="s">
        <v>1812</v>
      </c>
      <c r="D453" s="102" t="s">
        <v>1270</v>
      </c>
      <c r="E453" s="103">
        <v>0.2</v>
      </c>
      <c r="F453" s="103" t="s">
        <v>1735</v>
      </c>
      <c r="G453" s="100" t="s">
        <v>2626</v>
      </c>
      <c r="H453" s="101" t="s">
        <v>1711</v>
      </c>
      <c r="I453" s="103" t="s">
        <v>1961</v>
      </c>
      <c r="J453" s="103" t="s">
        <v>1962</v>
      </c>
      <c r="K453" s="100"/>
    </row>
    <row r="454" spans="1:11" ht="18" customHeight="1">
      <c r="A454" s="101">
        <v>4</v>
      </c>
      <c r="B454" s="101" t="s">
        <v>1271</v>
      </c>
      <c r="C454" s="101" t="s">
        <v>1812</v>
      </c>
      <c r="D454" s="102" t="s">
        <v>1272</v>
      </c>
      <c r="E454" s="103">
        <v>0.5</v>
      </c>
      <c r="F454" s="103" t="s">
        <v>2103</v>
      </c>
      <c r="G454" s="104" t="s">
        <v>1273</v>
      </c>
      <c r="H454" s="101" t="s">
        <v>1719</v>
      </c>
      <c r="I454" s="103" t="s">
        <v>1961</v>
      </c>
      <c r="J454" s="103" t="s">
        <v>1962</v>
      </c>
      <c r="K454" s="104"/>
    </row>
    <row r="455" spans="1:11" ht="18" customHeight="1">
      <c r="A455" s="101">
        <v>5</v>
      </c>
      <c r="B455" s="101" t="s">
        <v>1274</v>
      </c>
      <c r="C455" s="101" t="s">
        <v>1812</v>
      </c>
      <c r="D455" s="102" t="s">
        <v>1275</v>
      </c>
      <c r="E455" s="103">
        <v>0.12</v>
      </c>
      <c r="F455" s="103" t="s">
        <v>1729</v>
      </c>
      <c r="G455" s="104" t="s">
        <v>1276</v>
      </c>
      <c r="H455" s="101" t="s">
        <v>1719</v>
      </c>
      <c r="I455" s="103" t="s">
        <v>1961</v>
      </c>
      <c r="J455" s="103" t="s">
        <v>1962</v>
      </c>
      <c r="K455" s="104"/>
    </row>
    <row r="456" spans="1:11" ht="20.25" customHeight="1">
      <c r="A456" s="101">
        <v>6</v>
      </c>
      <c r="B456" s="101" t="s">
        <v>1277</v>
      </c>
      <c r="C456" s="101" t="s">
        <v>1812</v>
      </c>
      <c r="D456" s="102" t="s">
        <v>1278</v>
      </c>
      <c r="E456" s="103">
        <v>0.4</v>
      </c>
      <c r="F456" s="103" t="s">
        <v>1744</v>
      </c>
      <c r="G456" s="101" t="s">
        <v>2746</v>
      </c>
      <c r="H456" s="101" t="s">
        <v>1710</v>
      </c>
      <c r="I456" s="103" t="s">
        <v>1961</v>
      </c>
      <c r="J456" s="103" t="s">
        <v>1962</v>
      </c>
      <c r="K456" s="101"/>
    </row>
    <row r="457" spans="1:11" ht="20.25" customHeight="1">
      <c r="A457" s="101">
        <v>7</v>
      </c>
      <c r="B457" s="101" t="s">
        <v>1279</v>
      </c>
      <c r="C457" s="101" t="s">
        <v>1812</v>
      </c>
      <c r="D457" s="102" t="s">
        <v>1280</v>
      </c>
      <c r="E457" s="103">
        <v>0.05</v>
      </c>
      <c r="F457" s="103" t="s">
        <v>1744</v>
      </c>
      <c r="G457" s="104" t="s">
        <v>1235</v>
      </c>
      <c r="H457" s="101" t="s">
        <v>1712</v>
      </c>
      <c r="I457" s="103" t="s">
        <v>1961</v>
      </c>
      <c r="J457" s="103" t="s">
        <v>1962</v>
      </c>
      <c r="K457" s="104"/>
    </row>
    <row r="458" spans="1:11" ht="31.15" customHeight="1">
      <c r="A458" s="101">
        <v>8</v>
      </c>
      <c r="B458" s="101" t="s">
        <v>1281</v>
      </c>
      <c r="C458" s="101" t="s">
        <v>1812</v>
      </c>
      <c r="D458" s="102" t="s">
        <v>1282</v>
      </c>
      <c r="E458" s="103">
        <v>0.5</v>
      </c>
      <c r="F458" s="103" t="s">
        <v>1729</v>
      </c>
      <c r="G458" s="104" t="s">
        <v>1283</v>
      </c>
      <c r="H458" s="101" t="s">
        <v>1718</v>
      </c>
      <c r="I458" s="103" t="s">
        <v>1970</v>
      </c>
      <c r="J458" s="103" t="s">
        <v>1962</v>
      </c>
      <c r="K458" s="104"/>
    </row>
    <row r="459" spans="1:11" ht="22.5" customHeight="1">
      <c r="A459" s="101">
        <v>9</v>
      </c>
      <c r="B459" s="101" t="s">
        <v>1284</v>
      </c>
      <c r="C459" s="101" t="s">
        <v>1812</v>
      </c>
      <c r="D459" s="102" t="s">
        <v>1285</v>
      </c>
      <c r="E459" s="103">
        <v>2.5000000000000001E-2</v>
      </c>
      <c r="F459" s="103" t="s">
        <v>1770</v>
      </c>
      <c r="G459" s="104" t="s">
        <v>2070</v>
      </c>
      <c r="H459" s="101" t="s">
        <v>1713</v>
      </c>
      <c r="I459" s="103" t="s">
        <v>1970</v>
      </c>
      <c r="J459" s="103" t="s">
        <v>1962</v>
      </c>
      <c r="K459" s="104"/>
    </row>
    <row r="460" spans="1:11" ht="31.15" customHeight="1">
      <c r="A460" s="101">
        <v>10</v>
      </c>
      <c r="B460" s="101" t="s">
        <v>1286</v>
      </c>
      <c r="C460" s="101" t="s">
        <v>1812</v>
      </c>
      <c r="D460" s="102" t="s">
        <v>1287</v>
      </c>
      <c r="E460" s="103">
        <v>0.15</v>
      </c>
      <c r="F460" s="103" t="s">
        <v>1288</v>
      </c>
      <c r="G460" s="100" t="s">
        <v>1169</v>
      </c>
      <c r="H460" s="100" t="s">
        <v>1714</v>
      </c>
      <c r="I460" s="103" t="s">
        <v>1961</v>
      </c>
      <c r="J460" s="103" t="s">
        <v>1962</v>
      </c>
      <c r="K460" s="100"/>
    </row>
    <row r="461" spans="1:11" ht="31.15" customHeight="1">
      <c r="A461" s="101">
        <v>11</v>
      </c>
      <c r="B461" s="101" t="s">
        <v>1289</v>
      </c>
      <c r="C461" s="101" t="s">
        <v>1812</v>
      </c>
      <c r="D461" s="102" t="s">
        <v>1290</v>
      </c>
      <c r="E461" s="103">
        <v>0.8</v>
      </c>
      <c r="F461" s="103" t="s">
        <v>1291</v>
      </c>
      <c r="G461" s="103"/>
      <c r="H461" s="101" t="s">
        <v>1714</v>
      </c>
      <c r="I461" s="103" t="s">
        <v>1970</v>
      </c>
      <c r="J461" s="103" t="s">
        <v>1962</v>
      </c>
      <c r="K461" s="103"/>
    </row>
    <row r="462" spans="1:11" ht="20.25" customHeight="1">
      <c r="A462" s="101">
        <v>12</v>
      </c>
      <c r="B462" s="101" t="s">
        <v>1292</v>
      </c>
      <c r="C462" s="101" t="s">
        <v>1812</v>
      </c>
      <c r="D462" s="102" t="s">
        <v>1293</v>
      </c>
      <c r="E462" s="103">
        <v>1.5</v>
      </c>
      <c r="F462" s="103" t="s">
        <v>1744</v>
      </c>
      <c r="G462" s="103" t="s">
        <v>2314</v>
      </c>
      <c r="H462" s="101" t="s">
        <v>1717</v>
      </c>
      <c r="I462" s="103" t="s">
        <v>1970</v>
      </c>
      <c r="J462" s="103" t="s">
        <v>1962</v>
      </c>
      <c r="K462" s="103"/>
    </row>
    <row r="463" spans="1:11" ht="49.9" customHeight="1">
      <c r="A463" s="101">
        <v>13</v>
      </c>
      <c r="B463" s="101" t="s">
        <v>1294</v>
      </c>
      <c r="C463" s="101" t="s">
        <v>1812</v>
      </c>
      <c r="D463" s="102" t="s">
        <v>1295</v>
      </c>
      <c r="E463" s="103">
        <v>1.45</v>
      </c>
      <c r="F463" s="103" t="s">
        <v>1296</v>
      </c>
      <c r="G463" s="103" t="s">
        <v>1297</v>
      </c>
      <c r="H463" s="101" t="s">
        <v>1703</v>
      </c>
      <c r="I463" s="103" t="s">
        <v>1970</v>
      </c>
      <c r="J463" s="103" t="s">
        <v>1962</v>
      </c>
      <c r="K463" s="103" t="s">
        <v>1298</v>
      </c>
    </row>
    <row r="464" spans="1:11" ht="15.6" customHeight="1">
      <c r="A464" s="94" t="s">
        <v>1299</v>
      </c>
      <c r="B464" s="94"/>
      <c r="C464" s="94"/>
      <c r="D464" s="108" t="s">
        <v>1300</v>
      </c>
      <c r="E464" s="99"/>
      <c r="F464" s="109"/>
      <c r="G464" s="95"/>
      <c r="H464" s="106"/>
      <c r="I464" s="103"/>
      <c r="J464" s="103"/>
      <c r="K464" s="95"/>
    </row>
    <row r="465" spans="1:11" ht="55.9" customHeight="1">
      <c r="A465" s="101">
        <v>1</v>
      </c>
      <c r="B465" s="101" t="s">
        <v>1301</v>
      </c>
      <c r="C465" s="101" t="s">
        <v>1782</v>
      </c>
      <c r="D465" s="102" t="s">
        <v>1302</v>
      </c>
      <c r="E465" s="103">
        <v>30</v>
      </c>
      <c r="F465" s="103" t="s">
        <v>1303</v>
      </c>
      <c r="G465" s="101"/>
      <c r="H465" s="106" t="s">
        <v>1304</v>
      </c>
      <c r="I465" s="103" t="s">
        <v>1970</v>
      </c>
      <c r="J465" s="103" t="s">
        <v>1962</v>
      </c>
      <c r="K465" s="101" t="s">
        <v>1305</v>
      </c>
    </row>
    <row r="466" spans="1:11" ht="63">
      <c r="A466" s="101">
        <v>2</v>
      </c>
      <c r="B466" s="101" t="s">
        <v>1306</v>
      </c>
      <c r="C466" s="101" t="s">
        <v>1782</v>
      </c>
      <c r="D466" s="102" t="s">
        <v>1307</v>
      </c>
      <c r="E466" s="103">
        <v>28.73</v>
      </c>
      <c r="F466" s="103" t="s">
        <v>1308</v>
      </c>
      <c r="G466" s="101" t="s">
        <v>1309</v>
      </c>
      <c r="H466" s="106" t="s">
        <v>1310</v>
      </c>
      <c r="I466" s="103" t="s">
        <v>1970</v>
      </c>
      <c r="J466" s="103" t="s">
        <v>1962</v>
      </c>
      <c r="K466" s="101" t="s">
        <v>1305</v>
      </c>
    </row>
    <row r="467" spans="1:11" ht="63">
      <c r="A467" s="101">
        <v>3</v>
      </c>
      <c r="B467" s="101" t="s">
        <v>1311</v>
      </c>
      <c r="C467" s="101" t="s">
        <v>1782</v>
      </c>
      <c r="D467" s="102" t="s">
        <v>1312</v>
      </c>
      <c r="E467" s="103">
        <v>16.13</v>
      </c>
      <c r="F467" s="103" t="s">
        <v>1313</v>
      </c>
      <c r="G467" s="101"/>
      <c r="H467" s="106" t="s">
        <v>1314</v>
      </c>
      <c r="I467" s="103" t="s">
        <v>1970</v>
      </c>
      <c r="J467" s="103" t="s">
        <v>1962</v>
      </c>
      <c r="K467" s="101" t="s">
        <v>1315</v>
      </c>
    </row>
    <row r="468" spans="1:11" ht="63">
      <c r="A468" s="101">
        <v>4</v>
      </c>
      <c r="B468" s="101" t="s">
        <v>1316</v>
      </c>
      <c r="C468" s="101" t="s">
        <v>1782</v>
      </c>
      <c r="D468" s="102" t="s">
        <v>1317</v>
      </c>
      <c r="E468" s="103">
        <v>9.08</v>
      </c>
      <c r="F468" s="103" t="s">
        <v>1318</v>
      </c>
      <c r="G468" s="101"/>
      <c r="H468" s="106" t="s">
        <v>1319</v>
      </c>
      <c r="I468" s="103" t="s">
        <v>1970</v>
      </c>
      <c r="J468" s="103" t="s">
        <v>1962</v>
      </c>
      <c r="K468" s="101" t="s">
        <v>1305</v>
      </c>
    </row>
    <row r="469" spans="1:11" ht="60" customHeight="1">
      <c r="A469" s="101">
        <v>5</v>
      </c>
      <c r="B469" s="101" t="s">
        <v>1320</v>
      </c>
      <c r="C469" s="101" t="s">
        <v>1782</v>
      </c>
      <c r="D469" s="102" t="s">
        <v>1321</v>
      </c>
      <c r="E469" s="103">
        <v>8.4499999999999993</v>
      </c>
      <c r="F469" s="103" t="s">
        <v>1322</v>
      </c>
      <c r="G469" s="101"/>
      <c r="H469" s="106" t="s">
        <v>1323</v>
      </c>
      <c r="I469" s="103" t="s">
        <v>1970</v>
      </c>
      <c r="J469" s="103" t="s">
        <v>1962</v>
      </c>
      <c r="K469" s="101" t="s">
        <v>1305</v>
      </c>
    </row>
    <row r="470" spans="1:11" ht="62.45" customHeight="1">
      <c r="A470" s="101">
        <v>6</v>
      </c>
      <c r="B470" s="101" t="s">
        <v>1324</v>
      </c>
      <c r="C470" s="101" t="s">
        <v>1782</v>
      </c>
      <c r="D470" s="102" t="s">
        <v>1325</v>
      </c>
      <c r="E470" s="103">
        <v>20</v>
      </c>
      <c r="F470" s="110" t="s">
        <v>1326</v>
      </c>
      <c r="G470" s="100"/>
      <c r="H470" s="103" t="s">
        <v>1703</v>
      </c>
      <c r="I470" s="103" t="s">
        <v>1961</v>
      </c>
      <c r="J470" s="103" t="s">
        <v>1962</v>
      </c>
      <c r="K470" s="100"/>
    </row>
    <row r="471" spans="1:11" ht="62.45" customHeight="1">
      <c r="A471" s="101">
        <v>7</v>
      </c>
      <c r="B471" s="101" t="s">
        <v>1327</v>
      </c>
      <c r="C471" s="101" t="s">
        <v>1782</v>
      </c>
      <c r="D471" s="102" t="s">
        <v>1328</v>
      </c>
      <c r="E471" s="103">
        <v>5.76</v>
      </c>
      <c r="F471" s="103" t="s">
        <v>1329</v>
      </c>
      <c r="G471" s="101"/>
      <c r="H471" s="106" t="s">
        <v>1713</v>
      </c>
      <c r="I471" s="103" t="s">
        <v>1970</v>
      </c>
      <c r="J471" s="103" t="s">
        <v>1962</v>
      </c>
      <c r="K471" s="101" t="s">
        <v>1330</v>
      </c>
    </row>
    <row r="472" spans="1:11" ht="46.9" customHeight="1">
      <c r="A472" s="101">
        <v>8</v>
      </c>
      <c r="B472" s="101" t="s">
        <v>1331</v>
      </c>
      <c r="C472" s="101" t="s">
        <v>1782</v>
      </c>
      <c r="D472" s="102" t="s">
        <v>1332</v>
      </c>
      <c r="E472" s="103">
        <v>2.88</v>
      </c>
      <c r="F472" s="103" t="s">
        <v>1333</v>
      </c>
      <c r="G472" s="101"/>
      <c r="H472" s="106" t="s">
        <v>1718</v>
      </c>
      <c r="I472" s="103" t="s">
        <v>1970</v>
      </c>
      <c r="J472" s="103" t="s">
        <v>1962</v>
      </c>
      <c r="K472" s="101" t="s">
        <v>1330</v>
      </c>
    </row>
    <row r="473" spans="1:11" ht="62.45" customHeight="1">
      <c r="A473" s="101">
        <v>9</v>
      </c>
      <c r="B473" s="101" t="s">
        <v>1334</v>
      </c>
      <c r="C473" s="101" t="s">
        <v>1782</v>
      </c>
      <c r="D473" s="102" t="s">
        <v>1335</v>
      </c>
      <c r="E473" s="103">
        <v>1.92</v>
      </c>
      <c r="F473" s="103" t="s">
        <v>1336</v>
      </c>
      <c r="G473" s="101"/>
      <c r="H473" s="106" t="s">
        <v>1718</v>
      </c>
      <c r="I473" s="103" t="s">
        <v>1970</v>
      </c>
      <c r="J473" s="103" t="s">
        <v>1962</v>
      </c>
      <c r="K473" s="101" t="s">
        <v>1330</v>
      </c>
    </row>
    <row r="474" spans="1:11" ht="46.9" customHeight="1">
      <c r="A474" s="101">
        <v>10</v>
      </c>
      <c r="B474" s="101" t="s">
        <v>1337</v>
      </c>
      <c r="C474" s="101" t="s">
        <v>1782</v>
      </c>
      <c r="D474" s="102" t="s">
        <v>1338</v>
      </c>
      <c r="E474" s="103">
        <v>4.32</v>
      </c>
      <c r="F474" s="103" t="s">
        <v>1339</v>
      </c>
      <c r="G474" s="101"/>
      <c r="H474" s="106" t="s">
        <v>1720</v>
      </c>
      <c r="I474" s="103" t="s">
        <v>1970</v>
      </c>
      <c r="J474" s="103" t="s">
        <v>1962</v>
      </c>
      <c r="K474" s="101" t="s">
        <v>1330</v>
      </c>
    </row>
    <row r="475" spans="1:11" ht="31.15" customHeight="1">
      <c r="A475" s="101">
        <v>11</v>
      </c>
      <c r="B475" s="101" t="s">
        <v>1340</v>
      </c>
      <c r="C475" s="101" t="s">
        <v>1782</v>
      </c>
      <c r="D475" s="102" t="s">
        <v>1341</v>
      </c>
      <c r="E475" s="103">
        <v>18</v>
      </c>
      <c r="F475" s="103" t="s">
        <v>1342</v>
      </c>
      <c r="G475" s="101"/>
      <c r="H475" s="106" t="s">
        <v>1703</v>
      </c>
      <c r="I475" s="103" t="s">
        <v>1970</v>
      </c>
      <c r="J475" s="103" t="s">
        <v>1962</v>
      </c>
      <c r="K475" s="101" t="s">
        <v>1330</v>
      </c>
    </row>
    <row r="476" spans="1:11" ht="31.15" customHeight="1">
      <c r="A476" s="101">
        <v>12</v>
      </c>
      <c r="B476" s="101" t="s">
        <v>1343</v>
      </c>
      <c r="C476" s="101" t="s">
        <v>1782</v>
      </c>
      <c r="D476" s="102" t="s">
        <v>1344</v>
      </c>
      <c r="E476" s="103">
        <v>15</v>
      </c>
      <c r="F476" s="103" t="s">
        <v>1345</v>
      </c>
      <c r="G476" s="101"/>
      <c r="H476" s="106" t="s">
        <v>1703</v>
      </c>
      <c r="I476" s="103" t="s">
        <v>1970</v>
      </c>
      <c r="J476" s="103" t="s">
        <v>1962</v>
      </c>
      <c r="K476" s="101" t="s">
        <v>1330</v>
      </c>
    </row>
    <row r="477" spans="1:11" ht="31.15" customHeight="1">
      <c r="A477" s="101">
        <v>13</v>
      </c>
      <c r="B477" s="101" t="s">
        <v>1346</v>
      </c>
      <c r="C477" s="101" t="s">
        <v>1782</v>
      </c>
      <c r="D477" s="102" t="s">
        <v>1347</v>
      </c>
      <c r="E477" s="103">
        <v>8.82</v>
      </c>
      <c r="F477" s="103" t="s">
        <v>1348</v>
      </c>
      <c r="G477" s="101"/>
      <c r="H477" s="106" t="s">
        <v>1703</v>
      </c>
      <c r="I477" s="103" t="s">
        <v>1970</v>
      </c>
      <c r="J477" s="103" t="s">
        <v>1962</v>
      </c>
      <c r="K477" s="101" t="s">
        <v>1330</v>
      </c>
    </row>
    <row r="478" spans="1:11" ht="31.15" customHeight="1">
      <c r="A478" s="101">
        <v>14</v>
      </c>
      <c r="B478" s="101" t="s">
        <v>1349</v>
      </c>
      <c r="C478" s="101" t="s">
        <v>1782</v>
      </c>
      <c r="D478" s="102" t="s">
        <v>1350</v>
      </c>
      <c r="E478" s="103">
        <v>10</v>
      </c>
      <c r="F478" s="103" t="s">
        <v>1351</v>
      </c>
      <c r="G478" s="101"/>
      <c r="H478" s="106" t="s">
        <v>1703</v>
      </c>
      <c r="I478" s="103" t="s">
        <v>1970</v>
      </c>
      <c r="J478" s="103" t="s">
        <v>1962</v>
      </c>
      <c r="K478" s="101" t="s">
        <v>1330</v>
      </c>
    </row>
    <row r="479" spans="1:11" ht="62.45" customHeight="1">
      <c r="A479" s="101">
        <v>15</v>
      </c>
      <c r="B479" s="101" t="s">
        <v>1352</v>
      </c>
      <c r="C479" s="101" t="s">
        <v>1782</v>
      </c>
      <c r="D479" s="102" t="s">
        <v>1353</v>
      </c>
      <c r="E479" s="103">
        <v>2.5</v>
      </c>
      <c r="F479" s="103" t="s">
        <v>1354</v>
      </c>
      <c r="G479" s="103"/>
      <c r="H479" s="103" t="s">
        <v>1703</v>
      </c>
      <c r="I479" s="103" t="s">
        <v>1970</v>
      </c>
      <c r="J479" s="103" t="s">
        <v>1962</v>
      </c>
      <c r="K479" s="103"/>
    </row>
    <row r="480" spans="1:11" ht="31.15" customHeight="1">
      <c r="A480" s="101">
        <v>16</v>
      </c>
      <c r="B480" s="101" t="s">
        <v>1355</v>
      </c>
      <c r="C480" s="101" t="s">
        <v>1782</v>
      </c>
      <c r="D480" s="102" t="s">
        <v>1356</v>
      </c>
      <c r="E480" s="103">
        <v>0.72</v>
      </c>
      <c r="F480" s="103" t="s">
        <v>1357</v>
      </c>
      <c r="G480" s="101"/>
      <c r="H480" s="106" t="s">
        <v>1703</v>
      </c>
      <c r="I480" s="103" t="s">
        <v>1970</v>
      </c>
      <c r="J480" s="103" t="s">
        <v>1962</v>
      </c>
      <c r="K480" s="101"/>
    </row>
    <row r="481" spans="1:11" ht="46.9" customHeight="1">
      <c r="A481" s="101">
        <v>17</v>
      </c>
      <c r="B481" s="101" t="s">
        <v>1358</v>
      </c>
      <c r="C481" s="101" t="s">
        <v>1782</v>
      </c>
      <c r="D481" s="102" t="s">
        <v>1359</v>
      </c>
      <c r="E481" s="103">
        <v>0.6</v>
      </c>
      <c r="F481" s="103" t="s">
        <v>1360</v>
      </c>
      <c r="G481" s="104" t="s">
        <v>1361</v>
      </c>
      <c r="H481" s="106" t="s">
        <v>1703</v>
      </c>
      <c r="I481" s="103" t="s">
        <v>1970</v>
      </c>
      <c r="J481" s="103" t="s">
        <v>1962</v>
      </c>
      <c r="K481" s="104"/>
    </row>
    <row r="482" spans="1:11" ht="46.9" customHeight="1">
      <c r="A482" s="101">
        <v>18</v>
      </c>
      <c r="B482" s="101" t="s">
        <v>2479</v>
      </c>
      <c r="C482" s="101" t="s">
        <v>1782</v>
      </c>
      <c r="D482" s="102" t="s">
        <v>1362</v>
      </c>
      <c r="E482" s="103">
        <v>0.8</v>
      </c>
      <c r="F482" s="103" t="s">
        <v>1363</v>
      </c>
      <c r="G482" s="104" t="s">
        <v>1364</v>
      </c>
      <c r="H482" s="106" t="s">
        <v>1703</v>
      </c>
      <c r="I482" s="103" t="s">
        <v>1970</v>
      </c>
      <c r="J482" s="103" t="s">
        <v>1962</v>
      </c>
      <c r="K482" s="104"/>
    </row>
    <row r="483" spans="1:11" ht="47.25">
      <c r="A483" s="101">
        <v>19</v>
      </c>
      <c r="B483" s="101" t="s">
        <v>1365</v>
      </c>
      <c r="C483" s="101" t="s">
        <v>1782</v>
      </c>
      <c r="D483" s="102" t="s">
        <v>1366</v>
      </c>
      <c r="E483" s="103">
        <v>3.15</v>
      </c>
      <c r="F483" s="103" t="s">
        <v>1367</v>
      </c>
      <c r="G483" s="101" t="s">
        <v>1368</v>
      </c>
      <c r="H483" s="106" t="s">
        <v>1706</v>
      </c>
      <c r="I483" s="103" t="s">
        <v>1970</v>
      </c>
      <c r="J483" s="103" t="s">
        <v>1962</v>
      </c>
      <c r="K483" s="101" t="s">
        <v>1330</v>
      </c>
    </row>
    <row r="484" spans="1:11" ht="47.25">
      <c r="A484" s="101">
        <v>20</v>
      </c>
      <c r="B484" s="101" t="s">
        <v>1369</v>
      </c>
      <c r="C484" s="101" t="s">
        <v>1782</v>
      </c>
      <c r="D484" s="102" t="s">
        <v>1370</v>
      </c>
      <c r="E484" s="103">
        <v>1.4</v>
      </c>
      <c r="F484" s="103" t="s">
        <v>1371</v>
      </c>
      <c r="G484" s="101"/>
      <c r="H484" s="106" t="s">
        <v>1706</v>
      </c>
      <c r="I484" s="103" t="s">
        <v>1970</v>
      </c>
      <c r="J484" s="103" t="s">
        <v>1962</v>
      </c>
      <c r="K484" s="101" t="s">
        <v>1330</v>
      </c>
    </row>
    <row r="485" spans="1:11" ht="47.25">
      <c r="A485" s="101">
        <v>21</v>
      </c>
      <c r="B485" s="101" t="s">
        <v>1372</v>
      </c>
      <c r="C485" s="101" t="s">
        <v>1782</v>
      </c>
      <c r="D485" s="102" t="s">
        <v>1373</v>
      </c>
      <c r="E485" s="103">
        <v>0.7</v>
      </c>
      <c r="F485" s="103" t="s">
        <v>1374</v>
      </c>
      <c r="G485" s="101" t="s">
        <v>1375</v>
      </c>
      <c r="H485" s="106" t="s">
        <v>1713</v>
      </c>
      <c r="I485" s="103" t="s">
        <v>1970</v>
      </c>
      <c r="J485" s="103" t="s">
        <v>1962</v>
      </c>
      <c r="K485" s="101" t="s">
        <v>1330</v>
      </c>
    </row>
    <row r="486" spans="1:11" ht="47.25">
      <c r="A486" s="101">
        <v>22</v>
      </c>
      <c r="B486" s="101" t="s">
        <v>1376</v>
      </c>
      <c r="C486" s="101" t="s">
        <v>1782</v>
      </c>
      <c r="D486" s="102" t="s">
        <v>1377</v>
      </c>
      <c r="E486" s="103">
        <v>0.7</v>
      </c>
      <c r="F486" s="103" t="s">
        <v>1374</v>
      </c>
      <c r="G486" s="101"/>
      <c r="H486" s="106" t="s">
        <v>1711</v>
      </c>
      <c r="I486" s="103" t="s">
        <v>1970</v>
      </c>
      <c r="J486" s="103" t="s">
        <v>1962</v>
      </c>
      <c r="K486" s="101" t="s">
        <v>1330</v>
      </c>
    </row>
    <row r="487" spans="1:11" ht="47.25">
      <c r="A487" s="101">
        <v>23</v>
      </c>
      <c r="B487" s="101" t="s">
        <v>1378</v>
      </c>
      <c r="C487" s="101" t="s">
        <v>1782</v>
      </c>
      <c r="D487" s="102" t="s">
        <v>1379</v>
      </c>
      <c r="E487" s="103">
        <v>0.35</v>
      </c>
      <c r="F487" s="103" t="s">
        <v>1380</v>
      </c>
      <c r="G487" s="101"/>
      <c r="H487" s="106" t="s">
        <v>2009</v>
      </c>
      <c r="I487" s="103" t="s">
        <v>1970</v>
      </c>
      <c r="J487" s="103" t="s">
        <v>1962</v>
      </c>
      <c r="K487" s="101" t="s">
        <v>1330</v>
      </c>
    </row>
    <row r="488" spans="1:11" ht="47.25">
      <c r="A488" s="101">
        <v>24</v>
      </c>
      <c r="B488" s="101" t="s">
        <v>1381</v>
      </c>
      <c r="C488" s="101" t="s">
        <v>1782</v>
      </c>
      <c r="D488" s="102" t="s">
        <v>1382</v>
      </c>
      <c r="E488" s="103">
        <v>1.4</v>
      </c>
      <c r="F488" s="103" t="s">
        <v>1371</v>
      </c>
      <c r="G488" s="101"/>
      <c r="H488" s="106" t="s">
        <v>1720</v>
      </c>
      <c r="I488" s="103" t="s">
        <v>1970</v>
      </c>
      <c r="J488" s="103" t="s">
        <v>1962</v>
      </c>
      <c r="K488" s="101" t="s">
        <v>1330</v>
      </c>
    </row>
    <row r="489" spans="1:11" ht="47.25">
      <c r="A489" s="101">
        <v>25</v>
      </c>
      <c r="B489" s="101" t="s">
        <v>1383</v>
      </c>
      <c r="C489" s="101" t="s">
        <v>1782</v>
      </c>
      <c r="D489" s="102" t="s">
        <v>1384</v>
      </c>
      <c r="E489" s="103">
        <v>1.05</v>
      </c>
      <c r="F489" s="103" t="s">
        <v>1385</v>
      </c>
      <c r="G489" s="101" t="s">
        <v>972</v>
      </c>
      <c r="H489" s="106" t="s">
        <v>1720</v>
      </c>
      <c r="I489" s="103" t="s">
        <v>1970</v>
      </c>
      <c r="J489" s="103" t="s">
        <v>1962</v>
      </c>
      <c r="K489" s="101" t="s">
        <v>1330</v>
      </c>
    </row>
    <row r="490" spans="1:11" ht="47.25">
      <c r="A490" s="101">
        <v>26</v>
      </c>
      <c r="B490" s="101" t="s">
        <v>1386</v>
      </c>
      <c r="C490" s="101" t="s">
        <v>1782</v>
      </c>
      <c r="D490" s="102" t="s">
        <v>1387</v>
      </c>
      <c r="E490" s="103">
        <v>1.75</v>
      </c>
      <c r="F490" s="103" t="s">
        <v>1388</v>
      </c>
      <c r="G490" s="101" t="s">
        <v>1389</v>
      </c>
      <c r="H490" s="106" t="s">
        <v>1709</v>
      </c>
      <c r="I490" s="103" t="s">
        <v>1970</v>
      </c>
      <c r="J490" s="103" t="s">
        <v>1962</v>
      </c>
      <c r="K490" s="101" t="s">
        <v>1330</v>
      </c>
    </row>
    <row r="491" spans="1:11" ht="47.25">
      <c r="A491" s="101">
        <v>27</v>
      </c>
      <c r="B491" s="101" t="s">
        <v>1390</v>
      </c>
      <c r="C491" s="101" t="s">
        <v>1782</v>
      </c>
      <c r="D491" s="102" t="s">
        <v>1391</v>
      </c>
      <c r="E491" s="103">
        <v>0.7</v>
      </c>
      <c r="F491" s="103" t="s">
        <v>1374</v>
      </c>
      <c r="G491" s="101" t="s">
        <v>2414</v>
      </c>
      <c r="H491" s="106" t="s">
        <v>1711</v>
      </c>
      <c r="I491" s="103" t="s">
        <v>1970</v>
      </c>
      <c r="J491" s="103" t="s">
        <v>1962</v>
      </c>
      <c r="K491" s="101" t="s">
        <v>1330</v>
      </c>
    </row>
    <row r="492" spans="1:11" ht="47.25">
      <c r="A492" s="101">
        <v>28</v>
      </c>
      <c r="B492" s="101" t="s">
        <v>1392</v>
      </c>
      <c r="C492" s="101" t="s">
        <v>1782</v>
      </c>
      <c r="D492" s="102" t="s">
        <v>1393</v>
      </c>
      <c r="E492" s="103">
        <v>3.85</v>
      </c>
      <c r="F492" s="103" t="s">
        <v>1394</v>
      </c>
      <c r="G492" s="101"/>
      <c r="H492" s="106" t="s">
        <v>1395</v>
      </c>
      <c r="I492" s="103" t="s">
        <v>1970</v>
      </c>
      <c r="J492" s="103" t="s">
        <v>1962</v>
      </c>
      <c r="K492" s="101" t="s">
        <v>1330</v>
      </c>
    </row>
    <row r="493" spans="1:11" ht="47.25">
      <c r="A493" s="101">
        <v>29</v>
      </c>
      <c r="B493" s="101" t="s">
        <v>1396</v>
      </c>
      <c r="C493" s="101" t="s">
        <v>1782</v>
      </c>
      <c r="D493" s="102" t="s">
        <v>1397</v>
      </c>
      <c r="E493" s="103">
        <v>2.8</v>
      </c>
      <c r="F493" s="103" t="s">
        <v>1398</v>
      </c>
      <c r="G493" s="101"/>
      <c r="H493" s="106" t="s">
        <v>1718</v>
      </c>
      <c r="I493" s="103" t="s">
        <v>1970</v>
      </c>
      <c r="J493" s="103" t="s">
        <v>1962</v>
      </c>
      <c r="K493" s="101" t="s">
        <v>1330</v>
      </c>
    </row>
    <row r="494" spans="1:11" ht="31.15" customHeight="1">
      <c r="A494" s="101">
        <v>30</v>
      </c>
      <c r="B494" s="101" t="s">
        <v>1399</v>
      </c>
      <c r="C494" s="101" t="s">
        <v>1782</v>
      </c>
      <c r="D494" s="102" t="s">
        <v>1400</v>
      </c>
      <c r="E494" s="103">
        <v>0.5</v>
      </c>
      <c r="F494" s="103" t="s">
        <v>1401</v>
      </c>
      <c r="G494" s="103" t="s">
        <v>1402</v>
      </c>
      <c r="H494" s="103" t="s">
        <v>1715</v>
      </c>
      <c r="I494" s="103" t="s">
        <v>1970</v>
      </c>
      <c r="J494" s="103" t="s">
        <v>1962</v>
      </c>
      <c r="K494" s="103"/>
    </row>
    <row r="495" spans="1:11" ht="31.15" customHeight="1">
      <c r="A495" s="101">
        <v>31</v>
      </c>
      <c r="B495" s="101" t="s">
        <v>1403</v>
      </c>
      <c r="C495" s="101" t="s">
        <v>1782</v>
      </c>
      <c r="D495" s="102" t="s">
        <v>1404</v>
      </c>
      <c r="E495" s="103">
        <v>0.03</v>
      </c>
      <c r="F495" s="103" t="s">
        <v>1857</v>
      </c>
      <c r="G495" s="110"/>
      <c r="H495" s="103" t="s">
        <v>1405</v>
      </c>
      <c r="I495" s="103" t="s">
        <v>1961</v>
      </c>
      <c r="J495" s="103" t="s">
        <v>1962</v>
      </c>
      <c r="K495" s="103"/>
    </row>
    <row r="496" spans="1:11" ht="31.15" customHeight="1">
      <c r="A496" s="101">
        <v>32</v>
      </c>
      <c r="B496" s="101" t="s">
        <v>1406</v>
      </c>
      <c r="C496" s="101" t="s">
        <v>1782</v>
      </c>
      <c r="D496" s="102" t="s">
        <v>1407</v>
      </c>
      <c r="E496" s="103">
        <v>0.60000000000000009</v>
      </c>
      <c r="F496" s="103" t="s">
        <v>1408</v>
      </c>
      <c r="G496" s="100" t="s">
        <v>1409</v>
      </c>
      <c r="H496" s="103" t="s">
        <v>1703</v>
      </c>
      <c r="I496" s="103" t="s">
        <v>1961</v>
      </c>
      <c r="J496" s="103" t="s">
        <v>1962</v>
      </c>
      <c r="K496" s="100"/>
    </row>
    <row r="497" spans="1:11" ht="62.45" customHeight="1">
      <c r="A497" s="101">
        <v>33</v>
      </c>
      <c r="B497" s="101" t="s">
        <v>1410</v>
      </c>
      <c r="C497" s="101" t="s">
        <v>1782</v>
      </c>
      <c r="D497" s="102" t="s">
        <v>1411</v>
      </c>
      <c r="E497" s="103">
        <v>2.31</v>
      </c>
      <c r="F497" s="110" t="s">
        <v>1412</v>
      </c>
      <c r="G497" s="100" t="s">
        <v>1413</v>
      </c>
      <c r="H497" s="103" t="s">
        <v>1703</v>
      </c>
      <c r="I497" s="103" t="s">
        <v>1961</v>
      </c>
      <c r="J497" s="103" t="s">
        <v>1962</v>
      </c>
      <c r="K497" s="100"/>
    </row>
    <row r="498" spans="1:11" ht="31.15" customHeight="1">
      <c r="A498" s="101">
        <v>34</v>
      </c>
      <c r="B498" s="101" t="s">
        <v>1414</v>
      </c>
      <c r="C498" s="101" t="s">
        <v>1782</v>
      </c>
      <c r="D498" s="102" t="s">
        <v>1415</v>
      </c>
      <c r="E498" s="103">
        <v>0.18</v>
      </c>
      <c r="F498" s="103" t="s">
        <v>1416</v>
      </c>
      <c r="G498" s="100" t="s">
        <v>2606</v>
      </c>
      <c r="H498" s="101" t="s">
        <v>1709</v>
      </c>
      <c r="I498" s="103" t="s">
        <v>1961</v>
      </c>
      <c r="J498" s="103" t="s">
        <v>1962</v>
      </c>
      <c r="K498" s="100"/>
    </row>
    <row r="499" spans="1:11" ht="47.25">
      <c r="A499" s="101">
        <v>35</v>
      </c>
      <c r="B499" s="101" t="s">
        <v>1417</v>
      </c>
      <c r="C499" s="101" t="s">
        <v>1782</v>
      </c>
      <c r="D499" s="102" t="s">
        <v>1418</v>
      </c>
      <c r="E499" s="103">
        <v>0.60000000000000009</v>
      </c>
      <c r="F499" s="103" t="s">
        <v>1419</v>
      </c>
      <c r="G499" s="100" t="s">
        <v>1420</v>
      </c>
      <c r="H499" s="101" t="s">
        <v>1709</v>
      </c>
      <c r="I499" s="103" t="s">
        <v>1961</v>
      </c>
      <c r="J499" s="103" t="s">
        <v>1962</v>
      </c>
      <c r="K499" s="100"/>
    </row>
    <row r="500" spans="1:11" ht="31.15" customHeight="1">
      <c r="A500" s="101">
        <v>36</v>
      </c>
      <c r="B500" s="101" t="s">
        <v>1421</v>
      </c>
      <c r="C500" s="101" t="s">
        <v>1782</v>
      </c>
      <c r="D500" s="102" t="s">
        <v>1422</v>
      </c>
      <c r="E500" s="103">
        <v>0.4</v>
      </c>
      <c r="F500" s="103" t="s">
        <v>1423</v>
      </c>
      <c r="G500" s="100" t="s">
        <v>1424</v>
      </c>
      <c r="H500" s="101" t="s">
        <v>1709</v>
      </c>
      <c r="I500" s="103" t="s">
        <v>1961</v>
      </c>
      <c r="J500" s="103" t="s">
        <v>1962</v>
      </c>
      <c r="K500" s="100"/>
    </row>
    <row r="501" spans="1:11" ht="31.15" customHeight="1">
      <c r="A501" s="101">
        <v>37</v>
      </c>
      <c r="B501" s="101" t="s">
        <v>1425</v>
      </c>
      <c r="C501" s="101" t="s">
        <v>1782</v>
      </c>
      <c r="D501" s="102" t="s">
        <v>1426</v>
      </c>
      <c r="E501" s="103">
        <v>1.05</v>
      </c>
      <c r="F501" s="103" t="s">
        <v>1427</v>
      </c>
      <c r="G501" s="100" t="s">
        <v>2606</v>
      </c>
      <c r="H501" s="101" t="s">
        <v>1709</v>
      </c>
      <c r="I501" s="103" t="s">
        <v>1961</v>
      </c>
      <c r="J501" s="103" t="s">
        <v>1962</v>
      </c>
      <c r="K501" s="100"/>
    </row>
    <row r="502" spans="1:11" ht="31.15" customHeight="1">
      <c r="A502" s="101">
        <v>38</v>
      </c>
      <c r="B502" s="101" t="s">
        <v>1428</v>
      </c>
      <c r="C502" s="101" t="s">
        <v>1782</v>
      </c>
      <c r="D502" s="102" t="s">
        <v>1429</v>
      </c>
      <c r="E502" s="103">
        <v>0.26</v>
      </c>
      <c r="F502" s="103" t="s">
        <v>1430</v>
      </c>
      <c r="G502" s="101" t="s">
        <v>1155</v>
      </c>
      <c r="H502" s="101" t="s">
        <v>1709</v>
      </c>
      <c r="I502" s="103" t="s">
        <v>1961</v>
      </c>
      <c r="J502" s="103" t="s">
        <v>1962</v>
      </c>
      <c r="K502" s="101"/>
    </row>
    <row r="503" spans="1:11" ht="31.15" customHeight="1">
      <c r="A503" s="101">
        <v>39</v>
      </c>
      <c r="B503" s="101" t="s">
        <v>1431</v>
      </c>
      <c r="C503" s="101" t="s">
        <v>1782</v>
      </c>
      <c r="D503" s="102" t="s">
        <v>1432</v>
      </c>
      <c r="E503" s="103">
        <v>0.1</v>
      </c>
      <c r="F503" s="103" t="s">
        <v>1433</v>
      </c>
      <c r="G503" s="101" t="s">
        <v>1434</v>
      </c>
      <c r="H503" s="101" t="s">
        <v>1709</v>
      </c>
      <c r="I503" s="103" t="s">
        <v>1961</v>
      </c>
      <c r="J503" s="103" t="s">
        <v>1962</v>
      </c>
      <c r="K503" s="101"/>
    </row>
    <row r="504" spans="1:11" ht="31.15" customHeight="1">
      <c r="A504" s="101">
        <v>40</v>
      </c>
      <c r="B504" s="101" t="s">
        <v>1435</v>
      </c>
      <c r="C504" s="101" t="s">
        <v>1782</v>
      </c>
      <c r="D504" s="102" t="s">
        <v>1436</v>
      </c>
      <c r="E504" s="103">
        <v>0.69</v>
      </c>
      <c r="F504" s="103" t="s">
        <v>1437</v>
      </c>
      <c r="G504" s="101" t="s">
        <v>1438</v>
      </c>
      <c r="H504" s="101" t="s">
        <v>1709</v>
      </c>
      <c r="I504" s="103" t="s">
        <v>1961</v>
      </c>
      <c r="J504" s="103" t="s">
        <v>1962</v>
      </c>
      <c r="K504" s="101"/>
    </row>
    <row r="505" spans="1:11" ht="31.15" customHeight="1">
      <c r="A505" s="101">
        <v>41</v>
      </c>
      <c r="B505" s="101" t="s">
        <v>1439</v>
      </c>
      <c r="C505" s="101" t="s">
        <v>1782</v>
      </c>
      <c r="D505" s="102" t="s">
        <v>1440</v>
      </c>
      <c r="E505" s="103">
        <v>0.1</v>
      </c>
      <c r="F505" s="103" t="s">
        <v>1441</v>
      </c>
      <c r="G505" s="101" t="s">
        <v>1442</v>
      </c>
      <c r="H505" s="101" t="s">
        <v>1709</v>
      </c>
      <c r="I505" s="103" t="s">
        <v>1961</v>
      </c>
      <c r="J505" s="103" t="s">
        <v>1962</v>
      </c>
      <c r="K505" s="101"/>
    </row>
    <row r="506" spans="1:11" ht="31.15" customHeight="1">
      <c r="A506" s="101">
        <v>42</v>
      </c>
      <c r="B506" s="101" t="s">
        <v>1443</v>
      </c>
      <c r="C506" s="101" t="s">
        <v>1782</v>
      </c>
      <c r="D506" s="102" t="s">
        <v>1444</v>
      </c>
      <c r="E506" s="103">
        <v>0.1</v>
      </c>
      <c r="F506" s="103" t="s">
        <v>1445</v>
      </c>
      <c r="G506" s="101" t="s">
        <v>2157</v>
      </c>
      <c r="H506" s="101" t="s">
        <v>1709</v>
      </c>
      <c r="I506" s="103" t="s">
        <v>1961</v>
      </c>
      <c r="J506" s="103" t="s">
        <v>1962</v>
      </c>
      <c r="K506" s="101"/>
    </row>
    <row r="507" spans="1:11" ht="62.45" customHeight="1">
      <c r="A507" s="101">
        <v>43</v>
      </c>
      <c r="B507" s="101" t="s">
        <v>1446</v>
      </c>
      <c r="C507" s="101" t="s">
        <v>1782</v>
      </c>
      <c r="D507" s="102" t="s">
        <v>1447</v>
      </c>
      <c r="E507" s="103">
        <v>0.13</v>
      </c>
      <c r="F507" s="103" t="s">
        <v>1448</v>
      </c>
      <c r="G507" s="100" t="s">
        <v>2043</v>
      </c>
      <c r="H507" s="101" t="s">
        <v>1709</v>
      </c>
      <c r="I507" s="103" t="s">
        <v>1961</v>
      </c>
      <c r="J507" s="103" t="s">
        <v>1962</v>
      </c>
      <c r="K507" s="100"/>
    </row>
    <row r="508" spans="1:11" ht="62.45" customHeight="1">
      <c r="A508" s="101">
        <v>44</v>
      </c>
      <c r="B508" s="101" t="s">
        <v>1449</v>
      </c>
      <c r="C508" s="101" t="s">
        <v>1782</v>
      </c>
      <c r="D508" s="102" t="s">
        <v>1450</v>
      </c>
      <c r="E508" s="103">
        <v>0.19</v>
      </c>
      <c r="F508" s="103" t="s">
        <v>1451</v>
      </c>
      <c r="G508" s="100" t="s">
        <v>1452</v>
      </c>
      <c r="H508" s="101" t="s">
        <v>1709</v>
      </c>
      <c r="I508" s="103" t="s">
        <v>1961</v>
      </c>
      <c r="J508" s="103" t="s">
        <v>1962</v>
      </c>
      <c r="K508" s="100"/>
    </row>
    <row r="509" spans="1:11" ht="78" customHeight="1">
      <c r="A509" s="101">
        <v>45</v>
      </c>
      <c r="B509" s="101" t="s">
        <v>1453</v>
      </c>
      <c r="C509" s="101" t="s">
        <v>1782</v>
      </c>
      <c r="D509" s="102" t="s">
        <v>1454</v>
      </c>
      <c r="E509" s="103">
        <v>0.75</v>
      </c>
      <c r="F509" s="103" t="s">
        <v>1455</v>
      </c>
      <c r="G509" s="100" t="s">
        <v>1456</v>
      </c>
      <c r="H509" s="101" t="s">
        <v>1709</v>
      </c>
      <c r="I509" s="103" t="s">
        <v>1961</v>
      </c>
      <c r="J509" s="103" t="s">
        <v>1962</v>
      </c>
      <c r="K509" s="100"/>
    </row>
    <row r="510" spans="1:11" ht="31.15" customHeight="1">
      <c r="A510" s="101">
        <v>46</v>
      </c>
      <c r="B510" s="101" t="s">
        <v>1457</v>
      </c>
      <c r="C510" s="101" t="s">
        <v>1782</v>
      </c>
      <c r="D510" s="102" t="s">
        <v>1458</v>
      </c>
      <c r="E510" s="103">
        <v>3.74</v>
      </c>
      <c r="F510" s="103" t="s">
        <v>1459</v>
      </c>
      <c r="G510" s="100" t="s">
        <v>1460</v>
      </c>
      <c r="H510" s="101" t="s">
        <v>1709</v>
      </c>
      <c r="I510" s="103" t="s">
        <v>1970</v>
      </c>
      <c r="J510" s="103" t="s">
        <v>1962</v>
      </c>
      <c r="K510" s="100"/>
    </row>
    <row r="511" spans="1:11" ht="31.15" customHeight="1">
      <c r="A511" s="101">
        <v>47</v>
      </c>
      <c r="B511" s="101" t="s">
        <v>1461</v>
      </c>
      <c r="C511" s="101" t="s">
        <v>1782</v>
      </c>
      <c r="D511" s="102" t="s">
        <v>1462</v>
      </c>
      <c r="E511" s="103">
        <v>4.5</v>
      </c>
      <c r="F511" s="103" t="s">
        <v>1463</v>
      </c>
      <c r="G511" s="100" t="s">
        <v>1460</v>
      </c>
      <c r="H511" s="101" t="s">
        <v>1709</v>
      </c>
      <c r="I511" s="103" t="s">
        <v>1970</v>
      </c>
      <c r="J511" s="103" t="s">
        <v>1962</v>
      </c>
      <c r="K511" s="100"/>
    </row>
    <row r="512" spans="1:11" ht="31.15" customHeight="1">
      <c r="A512" s="101">
        <v>48</v>
      </c>
      <c r="B512" s="101" t="s">
        <v>1464</v>
      </c>
      <c r="C512" s="101" t="s">
        <v>1782</v>
      </c>
      <c r="D512" s="102" t="s">
        <v>1465</v>
      </c>
      <c r="E512" s="103">
        <v>2.8</v>
      </c>
      <c r="F512" s="103" t="s">
        <v>1466</v>
      </c>
      <c r="G512" s="100" t="s">
        <v>1460</v>
      </c>
      <c r="H512" s="101" t="s">
        <v>1709</v>
      </c>
      <c r="I512" s="103" t="s">
        <v>1970</v>
      </c>
      <c r="J512" s="103" t="s">
        <v>1962</v>
      </c>
      <c r="K512" s="100"/>
    </row>
    <row r="513" spans="1:11" ht="62.45" customHeight="1">
      <c r="A513" s="101">
        <v>49</v>
      </c>
      <c r="B513" s="101" t="s">
        <v>1467</v>
      </c>
      <c r="C513" s="101" t="s">
        <v>1782</v>
      </c>
      <c r="D513" s="102" t="s">
        <v>1468</v>
      </c>
      <c r="E513" s="103">
        <v>1</v>
      </c>
      <c r="F513" s="103" t="s">
        <v>1469</v>
      </c>
      <c r="G513" s="100"/>
      <c r="H513" s="101" t="s">
        <v>1704</v>
      </c>
      <c r="I513" s="103" t="s">
        <v>1961</v>
      </c>
      <c r="J513" s="103" t="s">
        <v>1962</v>
      </c>
      <c r="K513" s="100"/>
    </row>
    <row r="514" spans="1:11" ht="78" customHeight="1">
      <c r="A514" s="101">
        <v>50</v>
      </c>
      <c r="B514" s="101" t="s">
        <v>1470</v>
      </c>
      <c r="C514" s="101" t="s">
        <v>1782</v>
      </c>
      <c r="D514" s="102" t="s">
        <v>1471</v>
      </c>
      <c r="E514" s="103">
        <v>1.79</v>
      </c>
      <c r="F514" s="103" t="s">
        <v>1472</v>
      </c>
      <c r="G514" s="100"/>
      <c r="H514" s="101" t="s">
        <v>1704</v>
      </c>
      <c r="I514" s="103" t="s">
        <v>1961</v>
      </c>
      <c r="J514" s="103" t="s">
        <v>1962</v>
      </c>
      <c r="K514" s="100"/>
    </row>
    <row r="515" spans="1:11" ht="31.15" customHeight="1">
      <c r="A515" s="101">
        <v>51</v>
      </c>
      <c r="B515" s="101" t="s">
        <v>1473</v>
      </c>
      <c r="C515" s="101" t="s">
        <v>1782</v>
      </c>
      <c r="D515" s="102" t="s">
        <v>1474</v>
      </c>
      <c r="E515" s="103">
        <v>0.24</v>
      </c>
      <c r="F515" s="122" t="s">
        <v>1735</v>
      </c>
      <c r="G515" s="101" t="s">
        <v>1475</v>
      </c>
      <c r="H515" s="101" t="s">
        <v>1704</v>
      </c>
      <c r="I515" s="103" t="s">
        <v>1961</v>
      </c>
      <c r="J515" s="103" t="s">
        <v>1962</v>
      </c>
      <c r="K515" s="101"/>
    </row>
    <row r="516" spans="1:11" ht="31.15" customHeight="1">
      <c r="A516" s="101">
        <v>52</v>
      </c>
      <c r="B516" s="101" t="s">
        <v>1476</v>
      </c>
      <c r="C516" s="101" t="s">
        <v>1782</v>
      </c>
      <c r="D516" s="102" t="s">
        <v>1477</v>
      </c>
      <c r="E516" s="103">
        <v>0.12</v>
      </c>
      <c r="F516" s="122" t="s">
        <v>1744</v>
      </c>
      <c r="G516" s="101" t="s">
        <v>1478</v>
      </c>
      <c r="H516" s="101" t="s">
        <v>1704</v>
      </c>
      <c r="I516" s="103" t="s">
        <v>1961</v>
      </c>
      <c r="J516" s="103" t="s">
        <v>1962</v>
      </c>
      <c r="K516" s="101"/>
    </row>
    <row r="517" spans="1:11" ht="31.15" customHeight="1">
      <c r="A517" s="101">
        <v>53</v>
      </c>
      <c r="B517" s="101" t="s">
        <v>1479</v>
      </c>
      <c r="C517" s="101" t="s">
        <v>1782</v>
      </c>
      <c r="D517" s="102" t="s">
        <v>1480</v>
      </c>
      <c r="E517" s="103">
        <v>0.12</v>
      </c>
      <c r="F517" s="122" t="s">
        <v>1744</v>
      </c>
      <c r="G517" s="101" t="s">
        <v>1478</v>
      </c>
      <c r="H517" s="101" t="s">
        <v>1704</v>
      </c>
      <c r="I517" s="103" t="s">
        <v>1961</v>
      </c>
      <c r="J517" s="103" t="s">
        <v>1962</v>
      </c>
      <c r="K517" s="101"/>
    </row>
    <row r="518" spans="1:11" ht="81" customHeight="1">
      <c r="A518" s="101">
        <v>54</v>
      </c>
      <c r="B518" s="101" t="s">
        <v>1481</v>
      </c>
      <c r="C518" s="101" t="s">
        <v>1782</v>
      </c>
      <c r="D518" s="102" t="s">
        <v>1482</v>
      </c>
      <c r="E518" s="103">
        <v>1.6100000000000003</v>
      </c>
      <c r="F518" s="103" t="s">
        <v>1483</v>
      </c>
      <c r="G518" s="100"/>
      <c r="H518" s="101" t="s">
        <v>1711</v>
      </c>
      <c r="I518" s="103" t="s">
        <v>1961</v>
      </c>
      <c r="J518" s="103" t="s">
        <v>1962</v>
      </c>
      <c r="K518" s="100"/>
    </row>
    <row r="519" spans="1:11" ht="31.15" customHeight="1">
      <c r="A519" s="101">
        <v>55</v>
      </c>
      <c r="B519" s="101" t="s">
        <v>1484</v>
      </c>
      <c r="C519" s="101" t="s">
        <v>1782</v>
      </c>
      <c r="D519" s="102" t="s">
        <v>1485</v>
      </c>
      <c r="E519" s="103">
        <v>0.1</v>
      </c>
      <c r="F519" s="103" t="s">
        <v>1486</v>
      </c>
      <c r="G519" s="100"/>
      <c r="H519" s="101" t="s">
        <v>1711</v>
      </c>
      <c r="I519" s="103" t="s">
        <v>1961</v>
      </c>
      <c r="J519" s="103" t="s">
        <v>1962</v>
      </c>
      <c r="K519" s="100"/>
    </row>
    <row r="520" spans="1:11" ht="34.15" customHeight="1">
      <c r="A520" s="101">
        <v>56</v>
      </c>
      <c r="B520" s="101" t="s">
        <v>1487</v>
      </c>
      <c r="C520" s="101" t="s">
        <v>1782</v>
      </c>
      <c r="D520" s="102" t="s">
        <v>1488</v>
      </c>
      <c r="E520" s="103">
        <v>0.60000000000000009</v>
      </c>
      <c r="F520" s="110" t="s">
        <v>1489</v>
      </c>
      <c r="G520" s="100"/>
      <c r="H520" s="101" t="s">
        <v>1720</v>
      </c>
      <c r="I520" s="103" t="s">
        <v>1961</v>
      </c>
      <c r="J520" s="103" t="s">
        <v>1962</v>
      </c>
      <c r="K520" s="100"/>
    </row>
    <row r="521" spans="1:11" ht="33" customHeight="1">
      <c r="A521" s="101">
        <v>57</v>
      </c>
      <c r="B521" s="101" t="s">
        <v>1490</v>
      </c>
      <c r="C521" s="101" t="s">
        <v>1782</v>
      </c>
      <c r="D521" s="102" t="s">
        <v>1491</v>
      </c>
      <c r="E521" s="103">
        <v>2.2000000000000002</v>
      </c>
      <c r="F521" s="110" t="s">
        <v>1492</v>
      </c>
      <c r="G521" s="101" t="s">
        <v>1493</v>
      </c>
      <c r="H521" s="101" t="s">
        <v>1720</v>
      </c>
      <c r="I521" s="103" t="s">
        <v>1961</v>
      </c>
      <c r="J521" s="103" t="s">
        <v>1962</v>
      </c>
      <c r="K521" s="101"/>
    </row>
    <row r="522" spans="1:11" ht="78" customHeight="1">
      <c r="A522" s="101">
        <v>58</v>
      </c>
      <c r="B522" s="101" t="s">
        <v>1494</v>
      </c>
      <c r="C522" s="101" t="s">
        <v>1782</v>
      </c>
      <c r="D522" s="102" t="s">
        <v>1495</v>
      </c>
      <c r="E522" s="103">
        <v>0.86</v>
      </c>
      <c r="F522" s="110" t="s">
        <v>1496</v>
      </c>
      <c r="G522" s="101" t="s">
        <v>1497</v>
      </c>
      <c r="H522" s="101" t="s">
        <v>1720</v>
      </c>
      <c r="I522" s="103" t="s">
        <v>1961</v>
      </c>
      <c r="J522" s="103" t="s">
        <v>1962</v>
      </c>
      <c r="K522" s="101"/>
    </row>
    <row r="523" spans="1:11" ht="46.9" customHeight="1">
      <c r="A523" s="101">
        <v>59</v>
      </c>
      <c r="B523" s="101" t="s">
        <v>1498</v>
      </c>
      <c r="C523" s="101" t="s">
        <v>1782</v>
      </c>
      <c r="D523" s="102" t="s">
        <v>1499</v>
      </c>
      <c r="E523" s="103">
        <v>0.6</v>
      </c>
      <c r="F523" s="110" t="s">
        <v>1500</v>
      </c>
      <c r="G523" s="101" t="s">
        <v>1501</v>
      </c>
      <c r="H523" s="101" t="s">
        <v>1720</v>
      </c>
      <c r="I523" s="103" t="s">
        <v>1961</v>
      </c>
      <c r="J523" s="103" t="s">
        <v>1962</v>
      </c>
      <c r="K523" s="101"/>
    </row>
    <row r="524" spans="1:11" ht="31.15" customHeight="1">
      <c r="A524" s="101">
        <v>60</v>
      </c>
      <c r="B524" s="101" t="s">
        <v>1502</v>
      </c>
      <c r="C524" s="101" t="s">
        <v>1782</v>
      </c>
      <c r="D524" s="102" t="s">
        <v>1503</v>
      </c>
      <c r="E524" s="103">
        <v>0.45999999999999996</v>
      </c>
      <c r="F524" s="110" t="s">
        <v>1504</v>
      </c>
      <c r="G524" s="100" t="s">
        <v>1505</v>
      </c>
      <c r="H524" s="101" t="s">
        <v>1720</v>
      </c>
      <c r="I524" s="103" t="s">
        <v>1961</v>
      </c>
      <c r="J524" s="103" t="s">
        <v>1962</v>
      </c>
      <c r="K524" s="100"/>
    </row>
    <row r="525" spans="1:11" ht="15.6" customHeight="1">
      <c r="A525" s="101">
        <v>61</v>
      </c>
      <c r="B525" s="101" t="s">
        <v>1506</v>
      </c>
      <c r="C525" s="101" t="s">
        <v>1782</v>
      </c>
      <c r="D525" s="102" t="s">
        <v>1507</v>
      </c>
      <c r="E525" s="103">
        <v>0.22</v>
      </c>
      <c r="F525" s="110" t="s">
        <v>1508</v>
      </c>
      <c r="G525" s="100" t="s">
        <v>1509</v>
      </c>
      <c r="H525" s="101" t="s">
        <v>1720</v>
      </c>
      <c r="I525" s="103" t="s">
        <v>1961</v>
      </c>
      <c r="J525" s="103" t="s">
        <v>1962</v>
      </c>
      <c r="K525" s="100"/>
    </row>
    <row r="526" spans="1:11" ht="46.9" customHeight="1">
      <c r="A526" s="101">
        <v>62</v>
      </c>
      <c r="B526" s="101" t="s">
        <v>1510</v>
      </c>
      <c r="C526" s="101" t="s">
        <v>1782</v>
      </c>
      <c r="D526" s="102" t="s">
        <v>1511</v>
      </c>
      <c r="E526" s="103">
        <v>0.77</v>
      </c>
      <c r="F526" s="110" t="s">
        <v>1512</v>
      </c>
      <c r="G526" s="100" t="s">
        <v>1513</v>
      </c>
      <c r="H526" s="101" t="s">
        <v>1720</v>
      </c>
      <c r="I526" s="103" t="s">
        <v>1961</v>
      </c>
      <c r="J526" s="103" t="s">
        <v>1962</v>
      </c>
      <c r="K526" s="100"/>
    </row>
    <row r="527" spans="1:11" ht="31.15" customHeight="1">
      <c r="A527" s="101">
        <v>63</v>
      </c>
      <c r="B527" s="101" t="s">
        <v>1514</v>
      </c>
      <c r="C527" s="101" t="s">
        <v>1782</v>
      </c>
      <c r="D527" s="102" t="s">
        <v>1515</v>
      </c>
      <c r="E527" s="103">
        <v>0.2</v>
      </c>
      <c r="F527" s="110" t="s">
        <v>1516</v>
      </c>
      <c r="G527" s="100" t="s">
        <v>1517</v>
      </c>
      <c r="H527" s="101" t="s">
        <v>1720</v>
      </c>
      <c r="I527" s="103" t="s">
        <v>1961</v>
      </c>
      <c r="J527" s="103" t="s">
        <v>1962</v>
      </c>
      <c r="K527" s="100"/>
    </row>
    <row r="528" spans="1:11" ht="31.15" customHeight="1">
      <c r="A528" s="101">
        <v>64</v>
      </c>
      <c r="B528" s="101" t="s">
        <v>1518</v>
      </c>
      <c r="C528" s="101" t="s">
        <v>1782</v>
      </c>
      <c r="D528" s="102" t="s">
        <v>1507</v>
      </c>
      <c r="E528" s="103">
        <v>0.09</v>
      </c>
      <c r="F528" s="110" t="s">
        <v>1519</v>
      </c>
      <c r="G528" s="100" t="s">
        <v>1509</v>
      </c>
      <c r="H528" s="101" t="s">
        <v>1720</v>
      </c>
      <c r="I528" s="103" t="s">
        <v>1961</v>
      </c>
      <c r="J528" s="103" t="s">
        <v>1962</v>
      </c>
      <c r="K528" s="100"/>
    </row>
    <row r="529" spans="1:11" ht="46.9" customHeight="1">
      <c r="A529" s="101">
        <v>65</v>
      </c>
      <c r="B529" s="101" t="s">
        <v>1520</v>
      </c>
      <c r="C529" s="101" t="s">
        <v>1782</v>
      </c>
      <c r="D529" s="102" t="s">
        <v>1521</v>
      </c>
      <c r="E529" s="103">
        <v>1.41</v>
      </c>
      <c r="F529" s="110" t="s">
        <v>1522</v>
      </c>
      <c r="G529" s="100" t="s">
        <v>1523</v>
      </c>
      <c r="H529" s="101" t="s">
        <v>1720</v>
      </c>
      <c r="I529" s="103" t="s">
        <v>1961</v>
      </c>
      <c r="J529" s="103" t="s">
        <v>1962</v>
      </c>
      <c r="K529" s="100"/>
    </row>
    <row r="530" spans="1:11" ht="31.15" customHeight="1">
      <c r="A530" s="101">
        <v>66</v>
      </c>
      <c r="B530" s="101" t="s">
        <v>1524</v>
      </c>
      <c r="C530" s="101" t="s">
        <v>1782</v>
      </c>
      <c r="D530" s="102" t="s">
        <v>1515</v>
      </c>
      <c r="E530" s="103">
        <v>0.06</v>
      </c>
      <c r="F530" s="110" t="s">
        <v>1525</v>
      </c>
      <c r="G530" s="100" t="s">
        <v>1526</v>
      </c>
      <c r="H530" s="101" t="s">
        <v>1720</v>
      </c>
      <c r="I530" s="103" t="s">
        <v>1961</v>
      </c>
      <c r="J530" s="103" t="s">
        <v>1962</v>
      </c>
      <c r="K530" s="100"/>
    </row>
    <row r="531" spans="1:11" ht="31.15" customHeight="1">
      <c r="A531" s="101">
        <v>67</v>
      </c>
      <c r="B531" s="101" t="s">
        <v>1527</v>
      </c>
      <c r="C531" s="101" t="s">
        <v>1782</v>
      </c>
      <c r="D531" s="102" t="s">
        <v>1528</v>
      </c>
      <c r="E531" s="103">
        <v>0.19</v>
      </c>
      <c r="F531" s="110" t="s">
        <v>1529</v>
      </c>
      <c r="G531" s="100" t="s">
        <v>1530</v>
      </c>
      <c r="H531" s="101" t="s">
        <v>1720</v>
      </c>
      <c r="I531" s="103" t="s">
        <v>1961</v>
      </c>
      <c r="J531" s="103" t="s">
        <v>1962</v>
      </c>
      <c r="K531" s="100"/>
    </row>
    <row r="532" spans="1:11" ht="46.9" customHeight="1">
      <c r="A532" s="101">
        <v>68</v>
      </c>
      <c r="B532" s="101" t="s">
        <v>1531</v>
      </c>
      <c r="C532" s="101" t="s">
        <v>1782</v>
      </c>
      <c r="D532" s="102" t="s">
        <v>1532</v>
      </c>
      <c r="E532" s="103">
        <v>1.35</v>
      </c>
      <c r="F532" s="103" t="s">
        <v>1533</v>
      </c>
      <c r="G532" s="100"/>
      <c r="H532" s="100" t="s">
        <v>1706</v>
      </c>
      <c r="I532" s="103" t="s">
        <v>1961</v>
      </c>
      <c r="J532" s="103" t="s">
        <v>1962</v>
      </c>
      <c r="K532" s="100"/>
    </row>
    <row r="533" spans="1:11" ht="78" customHeight="1">
      <c r="A533" s="101">
        <v>69</v>
      </c>
      <c r="B533" s="101" t="s">
        <v>1534</v>
      </c>
      <c r="C533" s="101" t="s">
        <v>1782</v>
      </c>
      <c r="D533" s="102" t="s">
        <v>1535</v>
      </c>
      <c r="E533" s="103">
        <v>2</v>
      </c>
      <c r="F533" s="103" t="s">
        <v>1536</v>
      </c>
      <c r="G533" s="100"/>
      <c r="H533" s="100" t="s">
        <v>1706</v>
      </c>
      <c r="I533" s="103" t="s">
        <v>1961</v>
      </c>
      <c r="J533" s="103" t="s">
        <v>1962</v>
      </c>
      <c r="K533" s="100"/>
    </row>
    <row r="534" spans="1:11" ht="62.45" customHeight="1">
      <c r="A534" s="101">
        <v>70</v>
      </c>
      <c r="B534" s="101" t="s">
        <v>1537</v>
      </c>
      <c r="C534" s="101" t="s">
        <v>1782</v>
      </c>
      <c r="D534" s="102" t="s">
        <v>1538</v>
      </c>
      <c r="E534" s="103">
        <v>1.25</v>
      </c>
      <c r="F534" s="103" t="s">
        <v>1539</v>
      </c>
      <c r="G534" s="100"/>
      <c r="H534" s="123" t="s">
        <v>1713</v>
      </c>
      <c r="I534" s="103" t="s">
        <v>1961</v>
      </c>
      <c r="J534" s="103" t="s">
        <v>1962</v>
      </c>
      <c r="K534" s="100"/>
    </row>
    <row r="535" spans="1:11" ht="31.9" customHeight="1">
      <c r="A535" s="101">
        <v>71</v>
      </c>
      <c r="B535" s="101" t="s">
        <v>1540</v>
      </c>
      <c r="C535" s="101" t="s">
        <v>1782</v>
      </c>
      <c r="D535" s="102" t="s">
        <v>1541</v>
      </c>
      <c r="E535" s="103">
        <v>0.03</v>
      </c>
      <c r="F535" s="103" t="s">
        <v>1542</v>
      </c>
      <c r="G535" s="100"/>
      <c r="H535" s="123" t="s">
        <v>1713</v>
      </c>
      <c r="I535" s="103" t="s">
        <v>1961</v>
      </c>
      <c r="J535" s="103" t="s">
        <v>1962</v>
      </c>
      <c r="K535" s="100"/>
    </row>
    <row r="536" spans="1:11" ht="33.6" customHeight="1">
      <c r="A536" s="101">
        <v>72</v>
      </c>
      <c r="B536" s="101" t="s">
        <v>1543</v>
      </c>
      <c r="C536" s="101" t="s">
        <v>1782</v>
      </c>
      <c r="D536" s="102" t="s">
        <v>1544</v>
      </c>
      <c r="E536" s="103">
        <v>0.06</v>
      </c>
      <c r="F536" s="103" t="s">
        <v>1729</v>
      </c>
      <c r="G536" s="100"/>
      <c r="H536" s="123" t="s">
        <v>1713</v>
      </c>
      <c r="I536" s="103" t="s">
        <v>1961</v>
      </c>
      <c r="J536" s="103" t="s">
        <v>1962</v>
      </c>
      <c r="K536" s="100"/>
    </row>
    <row r="537" spans="1:11" ht="31.15" customHeight="1">
      <c r="A537" s="101">
        <v>73</v>
      </c>
      <c r="B537" s="101" t="s">
        <v>1545</v>
      </c>
      <c r="C537" s="101" t="s">
        <v>1782</v>
      </c>
      <c r="D537" s="102" t="s">
        <v>1546</v>
      </c>
      <c r="E537" s="103">
        <v>0.13</v>
      </c>
      <c r="F537" s="103" t="s">
        <v>1547</v>
      </c>
      <c r="G537" s="100"/>
      <c r="H537" s="123" t="s">
        <v>1713</v>
      </c>
      <c r="I537" s="103" t="s">
        <v>1961</v>
      </c>
      <c r="J537" s="103" t="s">
        <v>1962</v>
      </c>
      <c r="K537" s="100"/>
    </row>
    <row r="538" spans="1:11" ht="31.15" customHeight="1">
      <c r="A538" s="101">
        <v>74</v>
      </c>
      <c r="B538" s="101" t="s">
        <v>1548</v>
      </c>
      <c r="C538" s="101" t="s">
        <v>1782</v>
      </c>
      <c r="D538" s="102" t="s">
        <v>1549</v>
      </c>
      <c r="E538" s="103">
        <v>0.02</v>
      </c>
      <c r="F538" s="103" t="s">
        <v>1550</v>
      </c>
      <c r="G538" s="100"/>
      <c r="H538" s="123" t="s">
        <v>1713</v>
      </c>
      <c r="I538" s="103" t="s">
        <v>1961</v>
      </c>
      <c r="J538" s="103" t="s">
        <v>1962</v>
      </c>
      <c r="K538" s="100"/>
    </row>
    <row r="539" spans="1:11" ht="18" customHeight="1">
      <c r="A539" s="101">
        <v>75</v>
      </c>
      <c r="B539" s="101" t="s">
        <v>1551</v>
      </c>
      <c r="C539" s="101" t="s">
        <v>1782</v>
      </c>
      <c r="D539" s="102" t="s">
        <v>1552</v>
      </c>
      <c r="E539" s="103">
        <v>0.4</v>
      </c>
      <c r="F539" s="103" t="s">
        <v>1735</v>
      </c>
      <c r="G539" s="100"/>
      <c r="H539" s="123" t="s">
        <v>1713</v>
      </c>
      <c r="I539" s="103" t="s">
        <v>1970</v>
      </c>
      <c r="J539" s="103" t="s">
        <v>1962</v>
      </c>
      <c r="K539" s="100"/>
    </row>
    <row r="540" spans="1:11" ht="18" customHeight="1">
      <c r="A540" s="101">
        <v>76</v>
      </c>
      <c r="B540" s="101" t="s">
        <v>1553</v>
      </c>
      <c r="C540" s="101" t="s">
        <v>1782</v>
      </c>
      <c r="D540" s="102" t="s">
        <v>1554</v>
      </c>
      <c r="E540" s="103">
        <v>0.5</v>
      </c>
      <c r="F540" s="103" t="s">
        <v>1735</v>
      </c>
      <c r="G540" s="100"/>
      <c r="H540" s="123" t="s">
        <v>1713</v>
      </c>
      <c r="I540" s="103" t="s">
        <v>1970</v>
      </c>
      <c r="J540" s="103" t="s">
        <v>1962</v>
      </c>
      <c r="K540" s="100"/>
    </row>
    <row r="541" spans="1:11" ht="18" customHeight="1">
      <c r="A541" s="101">
        <v>77</v>
      </c>
      <c r="B541" s="101" t="s">
        <v>1555</v>
      </c>
      <c r="C541" s="101" t="s">
        <v>1782</v>
      </c>
      <c r="D541" s="102" t="s">
        <v>1556</v>
      </c>
      <c r="E541" s="103">
        <v>0.9</v>
      </c>
      <c r="F541" s="103" t="s">
        <v>1735</v>
      </c>
      <c r="G541" s="100"/>
      <c r="H541" s="123" t="s">
        <v>1713</v>
      </c>
      <c r="I541" s="103" t="s">
        <v>1970</v>
      </c>
      <c r="J541" s="103" t="s">
        <v>1962</v>
      </c>
      <c r="K541" s="100"/>
    </row>
    <row r="542" spans="1:11" ht="18" customHeight="1">
      <c r="A542" s="101">
        <v>78</v>
      </c>
      <c r="B542" s="101" t="s">
        <v>1557</v>
      </c>
      <c r="C542" s="101" t="s">
        <v>1782</v>
      </c>
      <c r="D542" s="102" t="s">
        <v>1558</v>
      </c>
      <c r="E542" s="103">
        <v>0.3</v>
      </c>
      <c r="F542" s="103" t="s">
        <v>1735</v>
      </c>
      <c r="G542" s="100"/>
      <c r="H542" s="123" t="s">
        <v>1713</v>
      </c>
      <c r="I542" s="103" t="s">
        <v>1970</v>
      </c>
      <c r="J542" s="103" t="s">
        <v>1962</v>
      </c>
      <c r="K542" s="100"/>
    </row>
    <row r="543" spans="1:11" ht="31.15" customHeight="1">
      <c r="A543" s="101">
        <v>79</v>
      </c>
      <c r="B543" s="101" t="s">
        <v>1559</v>
      </c>
      <c r="C543" s="101" t="s">
        <v>1782</v>
      </c>
      <c r="D543" s="102" t="s">
        <v>1560</v>
      </c>
      <c r="E543" s="103">
        <v>0.6</v>
      </c>
      <c r="F543" s="103" t="s">
        <v>1561</v>
      </c>
      <c r="G543" s="100"/>
      <c r="H543" s="123" t="s">
        <v>1713</v>
      </c>
      <c r="I543" s="103" t="s">
        <v>1970</v>
      </c>
      <c r="J543" s="103" t="s">
        <v>1962</v>
      </c>
      <c r="K543" s="100"/>
    </row>
    <row r="544" spans="1:11" ht="31.15" customHeight="1">
      <c r="A544" s="101">
        <v>80</v>
      </c>
      <c r="B544" s="101" t="s">
        <v>1562</v>
      </c>
      <c r="C544" s="101" t="s">
        <v>1782</v>
      </c>
      <c r="D544" s="102" t="s">
        <v>1563</v>
      </c>
      <c r="E544" s="103">
        <v>0.06</v>
      </c>
      <c r="F544" s="103" t="s">
        <v>1564</v>
      </c>
      <c r="G544" s="100"/>
      <c r="H544" s="123" t="s">
        <v>1713</v>
      </c>
      <c r="I544" s="103" t="s">
        <v>1961</v>
      </c>
      <c r="J544" s="103" t="s">
        <v>1962</v>
      </c>
      <c r="K544" s="100"/>
    </row>
    <row r="545" spans="1:11" ht="31.15" customHeight="1">
      <c r="A545" s="101">
        <v>81</v>
      </c>
      <c r="B545" s="101" t="s">
        <v>1565</v>
      </c>
      <c r="C545" s="101" t="s">
        <v>1782</v>
      </c>
      <c r="D545" s="102" t="s">
        <v>1566</v>
      </c>
      <c r="E545" s="103">
        <v>0.71000000000000008</v>
      </c>
      <c r="F545" s="103" t="s">
        <v>1567</v>
      </c>
      <c r="G545" s="100"/>
      <c r="H545" s="101" t="s">
        <v>1719</v>
      </c>
      <c r="I545" s="103" t="s">
        <v>1961</v>
      </c>
      <c r="J545" s="103" t="s">
        <v>1962</v>
      </c>
      <c r="K545" s="100"/>
    </row>
    <row r="546" spans="1:11" ht="31.5">
      <c r="A546" s="101">
        <v>82</v>
      </c>
      <c r="B546" s="101" t="s">
        <v>1568</v>
      </c>
      <c r="C546" s="101" t="s">
        <v>1782</v>
      </c>
      <c r="D546" s="102" t="s">
        <v>1569</v>
      </c>
      <c r="E546" s="103">
        <v>1.5</v>
      </c>
      <c r="F546" s="103" t="s">
        <v>1735</v>
      </c>
      <c r="G546" s="100" t="s">
        <v>1570</v>
      </c>
      <c r="H546" s="101" t="s">
        <v>1719</v>
      </c>
      <c r="I546" s="103" t="s">
        <v>1970</v>
      </c>
      <c r="J546" s="103" t="s">
        <v>1962</v>
      </c>
      <c r="K546" s="100"/>
    </row>
    <row r="547" spans="1:11" ht="31.15" customHeight="1">
      <c r="A547" s="101">
        <v>83</v>
      </c>
      <c r="B547" s="101" t="s">
        <v>1571</v>
      </c>
      <c r="C547" s="101" t="s">
        <v>1782</v>
      </c>
      <c r="D547" s="102" t="s">
        <v>1572</v>
      </c>
      <c r="E547" s="103">
        <v>2.6</v>
      </c>
      <c r="F547" s="103" t="s">
        <v>1573</v>
      </c>
      <c r="G547" s="104" t="s">
        <v>1574</v>
      </c>
      <c r="H547" s="101" t="s">
        <v>1719</v>
      </c>
      <c r="I547" s="103" t="s">
        <v>1970</v>
      </c>
      <c r="J547" s="103" t="s">
        <v>1962</v>
      </c>
      <c r="K547" s="104"/>
    </row>
    <row r="548" spans="1:11" ht="46.9" customHeight="1">
      <c r="A548" s="101">
        <v>84</v>
      </c>
      <c r="B548" s="101" t="s">
        <v>1575</v>
      </c>
      <c r="C548" s="101" t="s">
        <v>1782</v>
      </c>
      <c r="D548" s="102" t="s">
        <v>1576</v>
      </c>
      <c r="E548" s="103">
        <v>2</v>
      </c>
      <c r="F548" s="103" t="s">
        <v>1577</v>
      </c>
      <c r="G548" s="100"/>
      <c r="H548" s="100" t="s">
        <v>2009</v>
      </c>
      <c r="I548" s="103" t="s">
        <v>1961</v>
      </c>
      <c r="J548" s="103" t="s">
        <v>1962</v>
      </c>
      <c r="K548" s="100"/>
    </row>
    <row r="549" spans="1:11" ht="47.45" customHeight="1">
      <c r="A549" s="101">
        <v>85</v>
      </c>
      <c r="B549" s="101" t="s">
        <v>1578</v>
      </c>
      <c r="C549" s="101" t="s">
        <v>1782</v>
      </c>
      <c r="D549" s="102" t="s">
        <v>1579</v>
      </c>
      <c r="E549" s="103">
        <v>0.5</v>
      </c>
      <c r="F549" s="103" t="s">
        <v>1580</v>
      </c>
      <c r="G549" s="104" t="s">
        <v>2317</v>
      </c>
      <c r="H549" s="100" t="s">
        <v>2009</v>
      </c>
      <c r="I549" s="103" t="s">
        <v>1961</v>
      </c>
      <c r="J549" s="103" t="s">
        <v>1962</v>
      </c>
      <c r="K549" s="104"/>
    </row>
    <row r="550" spans="1:11" ht="15.6" customHeight="1">
      <c r="A550" s="101">
        <v>86</v>
      </c>
      <c r="B550" s="101" t="s">
        <v>1581</v>
      </c>
      <c r="C550" s="101" t="s">
        <v>1782</v>
      </c>
      <c r="D550" s="102" t="s">
        <v>1582</v>
      </c>
      <c r="E550" s="103">
        <v>0.3</v>
      </c>
      <c r="F550" s="103" t="s">
        <v>1782</v>
      </c>
      <c r="G550" s="104" t="s">
        <v>1583</v>
      </c>
      <c r="H550" s="100" t="s">
        <v>2009</v>
      </c>
      <c r="I550" s="103" t="s">
        <v>1961</v>
      </c>
      <c r="J550" s="103" t="s">
        <v>1962</v>
      </c>
      <c r="K550" s="104"/>
    </row>
    <row r="551" spans="1:11" ht="78" customHeight="1">
      <c r="A551" s="101">
        <v>87</v>
      </c>
      <c r="B551" s="101" t="s">
        <v>1584</v>
      </c>
      <c r="C551" s="101" t="s">
        <v>1782</v>
      </c>
      <c r="D551" s="102" t="s">
        <v>1585</v>
      </c>
      <c r="E551" s="103">
        <v>1.6500000000000004</v>
      </c>
      <c r="F551" s="103" t="s">
        <v>1586</v>
      </c>
      <c r="G551" s="104"/>
      <c r="H551" s="100" t="s">
        <v>2009</v>
      </c>
      <c r="I551" s="103" t="s">
        <v>1961</v>
      </c>
      <c r="J551" s="103" t="s">
        <v>1962</v>
      </c>
      <c r="K551" s="104"/>
    </row>
    <row r="552" spans="1:11" ht="35.450000000000003" customHeight="1">
      <c r="A552" s="101">
        <v>88</v>
      </c>
      <c r="B552" s="101" t="s">
        <v>1587</v>
      </c>
      <c r="C552" s="101" t="s">
        <v>1782</v>
      </c>
      <c r="D552" s="102" t="s">
        <v>1588</v>
      </c>
      <c r="E552" s="103">
        <v>0.02</v>
      </c>
      <c r="F552" s="103" t="s">
        <v>1857</v>
      </c>
      <c r="G552" s="104"/>
      <c r="H552" s="100" t="s">
        <v>2009</v>
      </c>
      <c r="I552" s="103" t="s">
        <v>1961</v>
      </c>
      <c r="J552" s="103" t="s">
        <v>1962</v>
      </c>
      <c r="K552" s="104"/>
    </row>
    <row r="553" spans="1:11" ht="31.15" customHeight="1">
      <c r="A553" s="101">
        <v>89</v>
      </c>
      <c r="B553" s="101" t="s">
        <v>1589</v>
      </c>
      <c r="C553" s="101" t="s">
        <v>1782</v>
      </c>
      <c r="D553" s="102" t="s">
        <v>1590</v>
      </c>
      <c r="E553" s="103">
        <v>0.15000000000000002</v>
      </c>
      <c r="F553" s="103" t="s">
        <v>1591</v>
      </c>
      <c r="G553" s="104"/>
      <c r="H553" s="100" t="s">
        <v>2009</v>
      </c>
      <c r="I553" s="103" t="s">
        <v>1961</v>
      </c>
      <c r="J553" s="103" t="s">
        <v>1962</v>
      </c>
      <c r="K553" s="104"/>
    </row>
    <row r="554" spans="1:11" ht="31.15" customHeight="1">
      <c r="A554" s="101">
        <v>90</v>
      </c>
      <c r="B554" s="101" t="s">
        <v>1592</v>
      </c>
      <c r="C554" s="101" t="s">
        <v>1782</v>
      </c>
      <c r="D554" s="102" t="s">
        <v>1593</v>
      </c>
      <c r="E554" s="103">
        <v>0.67999999999999994</v>
      </c>
      <c r="F554" s="103" t="s">
        <v>1594</v>
      </c>
      <c r="G554" s="104"/>
      <c r="H554" s="101" t="s">
        <v>1707</v>
      </c>
      <c r="I554" s="103" t="s">
        <v>1961</v>
      </c>
      <c r="J554" s="103" t="s">
        <v>1962</v>
      </c>
      <c r="K554" s="104"/>
    </row>
    <row r="555" spans="1:11" ht="31.15" customHeight="1">
      <c r="A555" s="101">
        <v>91</v>
      </c>
      <c r="B555" s="101" t="s">
        <v>1595</v>
      </c>
      <c r="C555" s="101" t="s">
        <v>1782</v>
      </c>
      <c r="D555" s="102" t="s">
        <v>1596</v>
      </c>
      <c r="E555" s="103">
        <v>0.11</v>
      </c>
      <c r="F555" s="103" t="s">
        <v>1729</v>
      </c>
      <c r="G555" s="104"/>
      <c r="H555" s="101" t="s">
        <v>1707</v>
      </c>
      <c r="I555" s="103" t="s">
        <v>1961</v>
      </c>
      <c r="J555" s="103" t="s">
        <v>1962</v>
      </c>
      <c r="K555" s="104"/>
    </row>
    <row r="556" spans="1:11" ht="31.15" customHeight="1">
      <c r="A556" s="101">
        <v>92</v>
      </c>
      <c r="B556" s="101" t="s">
        <v>1597</v>
      </c>
      <c r="C556" s="101" t="s">
        <v>1782</v>
      </c>
      <c r="D556" s="102" t="s">
        <v>1598</v>
      </c>
      <c r="E556" s="103">
        <v>0.19</v>
      </c>
      <c r="F556" s="103" t="s">
        <v>1729</v>
      </c>
      <c r="G556" s="104"/>
      <c r="H556" s="101" t="s">
        <v>1707</v>
      </c>
      <c r="I556" s="103" t="s">
        <v>1961</v>
      </c>
      <c r="J556" s="103" t="s">
        <v>1962</v>
      </c>
      <c r="K556" s="104"/>
    </row>
    <row r="557" spans="1:11" ht="21.6" customHeight="1">
      <c r="A557" s="101">
        <v>93</v>
      </c>
      <c r="B557" s="101" t="s">
        <v>1599</v>
      </c>
      <c r="C557" s="101" t="s">
        <v>1782</v>
      </c>
      <c r="D557" s="102" t="s">
        <v>1600</v>
      </c>
      <c r="E557" s="103">
        <v>0.1</v>
      </c>
      <c r="F557" s="103" t="s">
        <v>1729</v>
      </c>
      <c r="G557" s="104"/>
      <c r="H557" s="101" t="s">
        <v>1707</v>
      </c>
      <c r="I557" s="103" t="s">
        <v>1961</v>
      </c>
      <c r="J557" s="103" t="s">
        <v>1962</v>
      </c>
      <c r="K557" s="104"/>
    </row>
    <row r="558" spans="1:11" ht="33.6" customHeight="1">
      <c r="A558" s="101">
        <v>94</v>
      </c>
      <c r="B558" s="101" t="s">
        <v>1601</v>
      </c>
      <c r="C558" s="101" t="s">
        <v>1782</v>
      </c>
      <c r="D558" s="102" t="s">
        <v>1602</v>
      </c>
      <c r="E558" s="103">
        <v>0.24</v>
      </c>
      <c r="F558" s="103" t="s">
        <v>1729</v>
      </c>
      <c r="G558" s="104"/>
      <c r="H558" s="101" t="s">
        <v>1707</v>
      </c>
      <c r="I558" s="103" t="s">
        <v>1961</v>
      </c>
      <c r="J558" s="103" t="s">
        <v>1962</v>
      </c>
      <c r="K558" s="104"/>
    </row>
    <row r="559" spans="1:11" ht="31.15" customHeight="1">
      <c r="A559" s="101">
        <v>95</v>
      </c>
      <c r="B559" s="101" t="s">
        <v>1603</v>
      </c>
      <c r="C559" s="101" t="s">
        <v>1782</v>
      </c>
      <c r="D559" s="102" t="s">
        <v>1604</v>
      </c>
      <c r="E559" s="103">
        <v>0.54</v>
      </c>
      <c r="F559" s="103" t="s">
        <v>1605</v>
      </c>
      <c r="G559" s="104" t="s">
        <v>1974</v>
      </c>
      <c r="H559" s="101" t="s">
        <v>1707</v>
      </c>
      <c r="I559" s="103" t="s">
        <v>1961</v>
      </c>
      <c r="J559" s="103" t="s">
        <v>1962</v>
      </c>
      <c r="K559" s="104"/>
    </row>
    <row r="560" spans="1:11" ht="15.6" customHeight="1">
      <c r="A560" s="101">
        <v>96</v>
      </c>
      <c r="B560" s="101" t="s">
        <v>1606</v>
      </c>
      <c r="C560" s="101" t="s">
        <v>1782</v>
      </c>
      <c r="D560" s="102" t="s">
        <v>1607</v>
      </c>
      <c r="E560" s="103">
        <v>0.1</v>
      </c>
      <c r="F560" s="103" t="s">
        <v>1735</v>
      </c>
      <c r="G560" s="104" t="s">
        <v>1608</v>
      </c>
      <c r="H560" s="101" t="s">
        <v>1707</v>
      </c>
      <c r="I560" s="103" t="s">
        <v>1961</v>
      </c>
      <c r="J560" s="103" t="s">
        <v>1962</v>
      </c>
      <c r="K560" s="104"/>
    </row>
    <row r="561" spans="1:11" ht="15.6" customHeight="1">
      <c r="A561" s="101">
        <v>97</v>
      </c>
      <c r="B561" s="101" t="s">
        <v>1609</v>
      </c>
      <c r="C561" s="101" t="s">
        <v>1782</v>
      </c>
      <c r="D561" s="102" t="s">
        <v>1610</v>
      </c>
      <c r="E561" s="103">
        <v>0.1</v>
      </c>
      <c r="F561" s="103" t="s">
        <v>1735</v>
      </c>
      <c r="G561" s="104" t="s">
        <v>2130</v>
      </c>
      <c r="H561" s="101" t="s">
        <v>1707</v>
      </c>
      <c r="I561" s="103" t="s">
        <v>1961</v>
      </c>
      <c r="J561" s="103" t="s">
        <v>1962</v>
      </c>
      <c r="K561" s="104"/>
    </row>
    <row r="562" spans="1:11" ht="15.6" customHeight="1">
      <c r="A562" s="101">
        <v>98</v>
      </c>
      <c r="B562" s="101" t="s">
        <v>1611</v>
      </c>
      <c r="C562" s="101" t="s">
        <v>1782</v>
      </c>
      <c r="D562" s="102" t="s">
        <v>1612</v>
      </c>
      <c r="E562" s="103">
        <v>0.14000000000000001</v>
      </c>
      <c r="F562" s="103" t="s">
        <v>2083</v>
      </c>
      <c r="G562" s="104" t="s">
        <v>1613</v>
      </c>
      <c r="H562" s="101" t="s">
        <v>1707</v>
      </c>
      <c r="I562" s="103" t="s">
        <v>1961</v>
      </c>
      <c r="J562" s="103" t="s">
        <v>1962</v>
      </c>
      <c r="K562" s="104"/>
    </row>
    <row r="563" spans="1:11" ht="15.6" customHeight="1">
      <c r="A563" s="101">
        <v>99</v>
      </c>
      <c r="B563" s="101" t="s">
        <v>1614</v>
      </c>
      <c r="C563" s="101" t="s">
        <v>1782</v>
      </c>
      <c r="D563" s="102" t="s">
        <v>1615</v>
      </c>
      <c r="E563" s="103">
        <v>0.48</v>
      </c>
      <c r="F563" s="103" t="s">
        <v>1744</v>
      </c>
      <c r="G563" s="104" t="s">
        <v>1616</v>
      </c>
      <c r="H563" s="101" t="s">
        <v>1705</v>
      </c>
      <c r="I563" s="103" t="s">
        <v>1961</v>
      </c>
      <c r="J563" s="103" t="s">
        <v>1962</v>
      </c>
      <c r="K563" s="104"/>
    </row>
    <row r="564" spans="1:11" ht="31.15" customHeight="1">
      <c r="A564" s="101">
        <v>100</v>
      </c>
      <c r="B564" s="101" t="s">
        <v>1617</v>
      </c>
      <c r="C564" s="101" t="s">
        <v>1782</v>
      </c>
      <c r="D564" s="102" t="s">
        <v>1618</v>
      </c>
      <c r="E564" s="103">
        <v>0.53</v>
      </c>
      <c r="F564" s="103" t="s">
        <v>1619</v>
      </c>
      <c r="G564" s="104"/>
      <c r="H564" s="101" t="s">
        <v>1718</v>
      </c>
      <c r="I564" s="103" t="s">
        <v>1961</v>
      </c>
      <c r="J564" s="103" t="s">
        <v>1962</v>
      </c>
      <c r="K564" s="104"/>
    </row>
    <row r="565" spans="1:11" ht="15.6" customHeight="1">
      <c r="A565" s="101">
        <v>101</v>
      </c>
      <c r="B565" s="101" t="s">
        <v>1620</v>
      </c>
      <c r="C565" s="101" t="s">
        <v>1782</v>
      </c>
      <c r="D565" s="102" t="s">
        <v>1621</v>
      </c>
      <c r="E565" s="103">
        <v>0.3</v>
      </c>
      <c r="F565" s="103" t="s">
        <v>1735</v>
      </c>
      <c r="G565" s="104"/>
      <c r="H565" s="101" t="s">
        <v>1718</v>
      </c>
      <c r="I565" s="103" t="s">
        <v>1970</v>
      </c>
      <c r="J565" s="103" t="s">
        <v>1962</v>
      </c>
      <c r="K565" s="104"/>
    </row>
    <row r="566" spans="1:11" ht="18" customHeight="1">
      <c r="A566" s="101">
        <v>102</v>
      </c>
      <c r="B566" s="101" t="s">
        <v>1622</v>
      </c>
      <c r="C566" s="101" t="s">
        <v>1782</v>
      </c>
      <c r="D566" s="102" t="s">
        <v>1623</v>
      </c>
      <c r="E566" s="103">
        <v>0.1</v>
      </c>
      <c r="F566" s="103" t="s">
        <v>1735</v>
      </c>
      <c r="G566" s="104"/>
      <c r="H566" s="101" t="s">
        <v>1718</v>
      </c>
      <c r="I566" s="103" t="s">
        <v>1970</v>
      </c>
      <c r="J566" s="103" t="s">
        <v>1962</v>
      </c>
      <c r="K566" s="104"/>
    </row>
    <row r="567" spans="1:11" ht="18" customHeight="1">
      <c r="A567" s="101">
        <v>103</v>
      </c>
      <c r="B567" s="101" t="s">
        <v>1624</v>
      </c>
      <c r="C567" s="101" t="s">
        <v>1782</v>
      </c>
      <c r="D567" s="102" t="s">
        <v>1625</v>
      </c>
      <c r="E567" s="103">
        <v>0.3</v>
      </c>
      <c r="F567" s="103" t="s">
        <v>1735</v>
      </c>
      <c r="G567" s="104"/>
      <c r="H567" s="101" t="s">
        <v>1718</v>
      </c>
      <c r="I567" s="103" t="s">
        <v>1970</v>
      </c>
      <c r="J567" s="103" t="s">
        <v>1962</v>
      </c>
      <c r="K567" s="104"/>
    </row>
    <row r="568" spans="1:11" ht="31.15" customHeight="1">
      <c r="A568" s="101">
        <v>104</v>
      </c>
      <c r="B568" s="101" t="s">
        <v>1626</v>
      </c>
      <c r="C568" s="101" t="s">
        <v>1782</v>
      </c>
      <c r="D568" s="102" t="s">
        <v>1627</v>
      </c>
      <c r="E568" s="103">
        <v>0.31</v>
      </c>
      <c r="F568" s="103" t="s">
        <v>1735</v>
      </c>
      <c r="G568" s="104" t="s">
        <v>1628</v>
      </c>
      <c r="H568" s="101" t="s">
        <v>1718</v>
      </c>
      <c r="I568" s="103" t="s">
        <v>1970</v>
      </c>
      <c r="J568" s="103" t="s">
        <v>1962</v>
      </c>
      <c r="K568" s="104"/>
    </row>
    <row r="569" spans="1:11" ht="19.5" customHeight="1">
      <c r="A569" s="101">
        <v>105</v>
      </c>
      <c r="B569" s="101" t="s">
        <v>1629</v>
      </c>
      <c r="C569" s="101" t="s">
        <v>1782</v>
      </c>
      <c r="D569" s="102" t="s">
        <v>1630</v>
      </c>
      <c r="E569" s="103">
        <v>0.2</v>
      </c>
      <c r="F569" s="103" t="s">
        <v>2058</v>
      </c>
      <c r="G569" s="104" t="s">
        <v>1628</v>
      </c>
      <c r="H569" s="101" t="s">
        <v>1718</v>
      </c>
      <c r="I569" s="103" t="s">
        <v>1970</v>
      </c>
      <c r="J569" s="103" t="s">
        <v>1962</v>
      </c>
      <c r="K569" s="104"/>
    </row>
    <row r="570" spans="1:11" ht="31.15" customHeight="1">
      <c r="A570" s="101">
        <v>106</v>
      </c>
      <c r="B570" s="101" t="s">
        <v>1631</v>
      </c>
      <c r="C570" s="101" t="s">
        <v>1782</v>
      </c>
      <c r="D570" s="102" t="s">
        <v>1632</v>
      </c>
      <c r="E570" s="103">
        <v>0.45</v>
      </c>
      <c r="F570" s="103" t="s">
        <v>1633</v>
      </c>
      <c r="G570" s="104" t="s">
        <v>868</v>
      </c>
      <c r="H570" s="101" t="s">
        <v>1718</v>
      </c>
      <c r="I570" s="103" t="s">
        <v>1970</v>
      </c>
      <c r="J570" s="103" t="s">
        <v>1962</v>
      </c>
      <c r="K570" s="104"/>
    </row>
    <row r="571" spans="1:11" ht="18.75" customHeight="1">
      <c r="A571" s="101">
        <v>107</v>
      </c>
      <c r="B571" s="101" t="s">
        <v>1634</v>
      </c>
      <c r="C571" s="101" t="s">
        <v>1782</v>
      </c>
      <c r="D571" s="102" t="s">
        <v>1635</v>
      </c>
      <c r="E571" s="103">
        <v>0.3</v>
      </c>
      <c r="F571" s="103" t="s">
        <v>1735</v>
      </c>
      <c r="G571" s="104" t="s">
        <v>868</v>
      </c>
      <c r="H571" s="101" t="s">
        <v>1718</v>
      </c>
      <c r="I571" s="103" t="s">
        <v>1970</v>
      </c>
      <c r="J571" s="103" t="s">
        <v>1962</v>
      </c>
      <c r="K571" s="104"/>
    </row>
    <row r="572" spans="1:11" ht="18.75" customHeight="1">
      <c r="A572" s="101">
        <v>108</v>
      </c>
      <c r="B572" s="101" t="s">
        <v>1636</v>
      </c>
      <c r="C572" s="101" t="s">
        <v>1782</v>
      </c>
      <c r="D572" s="102" t="s">
        <v>1637</v>
      </c>
      <c r="E572" s="103">
        <v>0.3</v>
      </c>
      <c r="F572" s="103" t="s">
        <v>1735</v>
      </c>
      <c r="G572" s="104" t="s">
        <v>868</v>
      </c>
      <c r="H572" s="101" t="s">
        <v>1718</v>
      </c>
      <c r="I572" s="103" t="s">
        <v>1970</v>
      </c>
      <c r="J572" s="103" t="s">
        <v>1962</v>
      </c>
      <c r="K572" s="104"/>
    </row>
    <row r="573" spans="1:11" ht="31.15" customHeight="1">
      <c r="A573" s="101">
        <v>109</v>
      </c>
      <c r="B573" s="101" t="s">
        <v>1638</v>
      </c>
      <c r="C573" s="101" t="s">
        <v>1782</v>
      </c>
      <c r="D573" s="102" t="s">
        <v>1639</v>
      </c>
      <c r="E573" s="103">
        <v>0.05</v>
      </c>
      <c r="F573" s="103" t="s">
        <v>1640</v>
      </c>
      <c r="G573" s="104" t="s">
        <v>868</v>
      </c>
      <c r="H573" s="101" t="s">
        <v>1718</v>
      </c>
      <c r="I573" s="103" t="s">
        <v>1970</v>
      </c>
      <c r="J573" s="103" t="s">
        <v>1962</v>
      </c>
      <c r="K573" s="104"/>
    </row>
    <row r="574" spans="1:11" ht="31.15" customHeight="1">
      <c r="A574" s="101">
        <v>110</v>
      </c>
      <c r="B574" s="101" t="s">
        <v>1641</v>
      </c>
      <c r="C574" s="101" t="s">
        <v>1782</v>
      </c>
      <c r="D574" s="102" t="s">
        <v>1642</v>
      </c>
      <c r="E574" s="103">
        <v>0.45</v>
      </c>
      <c r="F574" s="103" t="s">
        <v>1735</v>
      </c>
      <c r="G574" s="104" t="s">
        <v>1643</v>
      </c>
      <c r="H574" s="101" t="s">
        <v>1718</v>
      </c>
      <c r="I574" s="103" t="s">
        <v>1970</v>
      </c>
      <c r="J574" s="103" t="s">
        <v>1962</v>
      </c>
      <c r="K574" s="104"/>
    </row>
    <row r="575" spans="1:11" ht="31.15" customHeight="1">
      <c r="A575" s="101">
        <v>111</v>
      </c>
      <c r="B575" s="101" t="s">
        <v>1644</v>
      </c>
      <c r="C575" s="101" t="s">
        <v>1782</v>
      </c>
      <c r="D575" s="102" t="s">
        <v>1645</v>
      </c>
      <c r="E575" s="103">
        <v>0.02</v>
      </c>
      <c r="F575" s="103" t="s">
        <v>1735</v>
      </c>
      <c r="G575" s="104" t="s">
        <v>860</v>
      </c>
      <c r="H575" s="101" t="s">
        <v>1718</v>
      </c>
      <c r="I575" s="103" t="s">
        <v>1970</v>
      </c>
      <c r="J575" s="103" t="s">
        <v>1962</v>
      </c>
      <c r="K575" s="104"/>
    </row>
    <row r="576" spans="1:11" ht="31.15" customHeight="1">
      <c r="A576" s="101">
        <v>112</v>
      </c>
      <c r="B576" s="101" t="s">
        <v>1646</v>
      </c>
      <c r="C576" s="101" t="s">
        <v>1782</v>
      </c>
      <c r="D576" s="102" t="s">
        <v>1647</v>
      </c>
      <c r="E576" s="103">
        <v>0.2</v>
      </c>
      <c r="F576" s="103" t="s">
        <v>1735</v>
      </c>
      <c r="G576" s="104" t="s">
        <v>1648</v>
      </c>
      <c r="H576" s="101" t="s">
        <v>1718</v>
      </c>
      <c r="I576" s="103" t="s">
        <v>1970</v>
      </c>
      <c r="J576" s="103" t="s">
        <v>1962</v>
      </c>
      <c r="K576" s="104"/>
    </row>
    <row r="577" spans="1:11" ht="31.15" customHeight="1">
      <c r="A577" s="101">
        <v>113</v>
      </c>
      <c r="B577" s="101" t="s">
        <v>1649</v>
      </c>
      <c r="C577" s="101" t="s">
        <v>1782</v>
      </c>
      <c r="D577" s="102" t="s">
        <v>1650</v>
      </c>
      <c r="E577" s="103">
        <v>0.12</v>
      </c>
      <c r="F577" s="103" t="s">
        <v>1651</v>
      </c>
      <c r="G577" s="104" t="s">
        <v>1652</v>
      </c>
      <c r="H577" s="101" t="s">
        <v>1718</v>
      </c>
      <c r="I577" s="103" t="s">
        <v>1970</v>
      </c>
      <c r="J577" s="103" t="s">
        <v>1962</v>
      </c>
      <c r="K577" s="104"/>
    </row>
    <row r="578" spans="1:11" ht="31.15" customHeight="1">
      <c r="A578" s="101">
        <v>114</v>
      </c>
      <c r="B578" s="101" t="s">
        <v>1653</v>
      </c>
      <c r="C578" s="101" t="s">
        <v>1782</v>
      </c>
      <c r="D578" s="102" t="s">
        <v>1654</v>
      </c>
      <c r="E578" s="103">
        <v>0.05</v>
      </c>
      <c r="F578" s="103" t="s">
        <v>1640</v>
      </c>
      <c r="G578" s="104" t="s">
        <v>1655</v>
      </c>
      <c r="H578" s="101" t="s">
        <v>1718</v>
      </c>
      <c r="I578" s="103" t="s">
        <v>1970</v>
      </c>
      <c r="J578" s="103" t="s">
        <v>1962</v>
      </c>
      <c r="K578" s="104"/>
    </row>
    <row r="579" spans="1:11" ht="15.6" customHeight="1">
      <c r="A579" s="101">
        <v>115</v>
      </c>
      <c r="B579" s="101" t="s">
        <v>1656</v>
      </c>
      <c r="C579" s="101" t="s">
        <v>1782</v>
      </c>
      <c r="D579" s="102" t="s">
        <v>1657</v>
      </c>
      <c r="E579" s="103">
        <v>0.25</v>
      </c>
      <c r="F579" s="103" t="s">
        <v>1735</v>
      </c>
      <c r="G579" s="104" t="s">
        <v>1658</v>
      </c>
      <c r="H579" s="101" t="s">
        <v>1718</v>
      </c>
      <c r="I579" s="103" t="s">
        <v>1970</v>
      </c>
      <c r="J579" s="103" t="s">
        <v>1962</v>
      </c>
      <c r="K579" s="104"/>
    </row>
    <row r="580" spans="1:11" ht="31.15" customHeight="1">
      <c r="A580" s="101">
        <v>116</v>
      </c>
      <c r="B580" s="101" t="s">
        <v>1659</v>
      </c>
      <c r="C580" s="101" t="s">
        <v>1782</v>
      </c>
      <c r="D580" s="102" t="s">
        <v>1660</v>
      </c>
      <c r="E580" s="103">
        <v>3</v>
      </c>
      <c r="F580" s="103" t="s">
        <v>1661</v>
      </c>
      <c r="G580" s="104" t="s">
        <v>1658</v>
      </c>
      <c r="H580" s="101" t="s">
        <v>1718</v>
      </c>
      <c r="I580" s="103" t="s">
        <v>1970</v>
      </c>
      <c r="J580" s="103" t="s">
        <v>1962</v>
      </c>
      <c r="K580" s="104"/>
    </row>
    <row r="581" spans="1:11" ht="15.6" customHeight="1">
      <c r="A581" s="101">
        <v>117</v>
      </c>
      <c r="B581" s="101" t="s">
        <v>1662</v>
      </c>
      <c r="C581" s="101" t="s">
        <v>1782</v>
      </c>
      <c r="D581" s="102" t="s">
        <v>1663</v>
      </c>
      <c r="E581" s="103">
        <v>0.5</v>
      </c>
      <c r="F581" s="103" t="s">
        <v>1744</v>
      </c>
      <c r="G581" s="104" t="s">
        <v>1658</v>
      </c>
      <c r="H581" s="101" t="s">
        <v>1718</v>
      </c>
      <c r="I581" s="103" t="s">
        <v>1970</v>
      </c>
      <c r="J581" s="103" t="s">
        <v>1962</v>
      </c>
      <c r="K581" s="104"/>
    </row>
    <row r="582" spans="1:11" ht="31.15" customHeight="1">
      <c r="A582" s="101">
        <v>118</v>
      </c>
      <c r="B582" s="101" t="s">
        <v>1664</v>
      </c>
      <c r="C582" s="101" t="s">
        <v>1782</v>
      </c>
      <c r="D582" s="102" t="s">
        <v>1665</v>
      </c>
      <c r="E582" s="103">
        <v>0.8</v>
      </c>
      <c r="F582" s="103" t="s">
        <v>1666</v>
      </c>
      <c r="G582" s="104" t="s">
        <v>1658</v>
      </c>
      <c r="H582" s="101" t="s">
        <v>1718</v>
      </c>
      <c r="I582" s="103" t="s">
        <v>1970</v>
      </c>
      <c r="J582" s="103" t="s">
        <v>1962</v>
      </c>
      <c r="K582" s="104"/>
    </row>
    <row r="583" spans="1:11" ht="31.15" customHeight="1">
      <c r="A583" s="101">
        <v>119</v>
      </c>
      <c r="B583" s="101" t="s">
        <v>1667</v>
      </c>
      <c r="C583" s="101" t="s">
        <v>1782</v>
      </c>
      <c r="D583" s="102" t="s">
        <v>1668</v>
      </c>
      <c r="E583" s="103">
        <v>0.9</v>
      </c>
      <c r="F583" s="103" t="s">
        <v>1669</v>
      </c>
      <c r="G583" s="104" t="s">
        <v>1658</v>
      </c>
      <c r="H583" s="101" t="s">
        <v>1718</v>
      </c>
      <c r="I583" s="103" t="s">
        <v>1970</v>
      </c>
      <c r="J583" s="103" t="s">
        <v>1962</v>
      </c>
      <c r="K583" s="104"/>
    </row>
    <row r="584" spans="1:11" ht="31.15" customHeight="1">
      <c r="A584" s="101">
        <v>120</v>
      </c>
      <c r="B584" s="101" t="s">
        <v>1670</v>
      </c>
      <c r="C584" s="101" t="s">
        <v>1782</v>
      </c>
      <c r="D584" s="102" t="s">
        <v>1671</v>
      </c>
      <c r="E584" s="103">
        <v>0.75</v>
      </c>
      <c r="F584" s="103" t="s">
        <v>1672</v>
      </c>
      <c r="G584" s="104" t="s">
        <v>1658</v>
      </c>
      <c r="H584" s="101" t="s">
        <v>1718</v>
      </c>
      <c r="I584" s="103" t="s">
        <v>1970</v>
      </c>
      <c r="J584" s="103" t="s">
        <v>1962</v>
      </c>
      <c r="K584" s="104"/>
    </row>
    <row r="585" spans="1:11" ht="31.15" customHeight="1">
      <c r="A585" s="101">
        <v>121</v>
      </c>
      <c r="B585" s="101" t="s">
        <v>1673</v>
      </c>
      <c r="C585" s="101" t="s">
        <v>1782</v>
      </c>
      <c r="D585" s="102" t="s">
        <v>1674</v>
      </c>
      <c r="E585" s="103">
        <v>0.8</v>
      </c>
      <c r="F585" s="103" t="s">
        <v>1666</v>
      </c>
      <c r="G585" s="104" t="s">
        <v>1658</v>
      </c>
      <c r="H585" s="101" t="s">
        <v>1718</v>
      </c>
      <c r="I585" s="103" t="s">
        <v>1970</v>
      </c>
      <c r="J585" s="103" t="s">
        <v>1962</v>
      </c>
      <c r="K585" s="104"/>
    </row>
    <row r="586" spans="1:11" ht="15.6" customHeight="1">
      <c r="A586" s="101">
        <v>122</v>
      </c>
      <c r="B586" s="101" t="s">
        <v>1675</v>
      </c>
      <c r="C586" s="101" t="s">
        <v>1782</v>
      </c>
      <c r="D586" s="102" t="s">
        <v>1676</v>
      </c>
      <c r="E586" s="103">
        <v>0.2</v>
      </c>
      <c r="F586" s="103" t="s">
        <v>1735</v>
      </c>
      <c r="G586" s="104"/>
      <c r="H586" s="101" t="s">
        <v>1715</v>
      </c>
      <c r="I586" s="103" t="s">
        <v>1961</v>
      </c>
      <c r="J586" s="103" t="s">
        <v>1962</v>
      </c>
      <c r="K586" s="104"/>
    </row>
    <row r="587" spans="1:11" ht="15.6" customHeight="1">
      <c r="A587" s="101">
        <v>123</v>
      </c>
      <c r="B587" s="101" t="s">
        <v>1677</v>
      </c>
      <c r="C587" s="101" t="s">
        <v>1782</v>
      </c>
      <c r="D587" s="102" t="s">
        <v>1678</v>
      </c>
      <c r="E587" s="103">
        <v>1.88</v>
      </c>
      <c r="F587" s="103" t="s">
        <v>1735</v>
      </c>
      <c r="G587" s="104"/>
      <c r="H587" s="101" t="s">
        <v>1715</v>
      </c>
      <c r="I587" s="103" t="s">
        <v>1961</v>
      </c>
      <c r="J587" s="103" t="s">
        <v>1962</v>
      </c>
      <c r="K587" s="104"/>
    </row>
    <row r="588" spans="1:11" ht="31.15" customHeight="1">
      <c r="A588" s="101">
        <v>124</v>
      </c>
      <c r="B588" s="101" t="s">
        <v>1679</v>
      </c>
      <c r="C588" s="101" t="s">
        <v>1782</v>
      </c>
      <c r="D588" s="102" t="s">
        <v>1680</v>
      </c>
      <c r="E588" s="103">
        <v>0.02</v>
      </c>
      <c r="F588" s="103" t="s">
        <v>1735</v>
      </c>
      <c r="G588" s="104"/>
      <c r="H588" s="101" t="s">
        <v>1715</v>
      </c>
      <c r="I588" s="103" t="s">
        <v>1961</v>
      </c>
      <c r="J588" s="103" t="s">
        <v>1962</v>
      </c>
      <c r="K588" s="104"/>
    </row>
    <row r="589" spans="1:11" ht="31.15" customHeight="1">
      <c r="A589" s="101">
        <v>125</v>
      </c>
      <c r="B589" s="101" t="s">
        <v>1681</v>
      </c>
      <c r="C589" s="101" t="s">
        <v>1782</v>
      </c>
      <c r="D589" s="102" t="s">
        <v>1682</v>
      </c>
      <c r="E589" s="103">
        <v>0.02</v>
      </c>
      <c r="F589" s="103" t="s">
        <v>2083</v>
      </c>
      <c r="G589" s="104"/>
      <c r="H589" s="101" t="s">
        <v>1715</v>
      </c>
      <c r="I589" s="103" t="s">
        <v>1961</v>
      </c>
      <c r="J589" s="103" t="s">
        <v>1962</v>
      </c>
      <c r="K589" s="104"/>
    </row>
    <row r="590" spans="1:11" ht="46.9" customHeight="1">
      <c r="A590" s="101">
        <v>126</v>
      </c>
      <c r="B590" s="101" t="s">
        <v>1683</v>
      </c>
      <c r="C590" s="101" t="s">
        <v>1782</v>
      </c>
      <c r="D590" s="102" t="s">
        <v>1684</v>
      </c>
      <c r="E590" s="103">
        <v>0.75</v>
      </c>
      <c r="F590" s="103" t="s">
        <v>1685</v>
      </c>
      <c r="G590" s="104" t="s">
        <v>1686</v>
      </c>
      <c r="H590" s="101" t="s">
        <v>1715</v>
      </c>
      <c r="I590" s="103" t="s">
        <v>1970</v>
      </c>
      <c r="J590" s="103" t="s">
        <v>1962</v>
      </c>
      <c r="K590" s="104"/>
    </row>
    <row r="591" spans="1:11" ht="46.9" customHeight="1">
      <c r="A591" s="101">
        <v>127</v>
      </c>
      <c r="B591" s="101" t="s">
        <v>1687</v>
      </c>
      <c r="C591" s="101" t="s">
        <v>1782</v>
      </c>
      <c r="D591" s="102" t="s">
        <v>1688</v>
      </c>
      <c r="E591" s="103">
        <v>0.7</v>
      </c>
      <c r="F591" s="103" t="s">
        <v>1689</v>
      </c>
      <c r="G591" s="104" t="s">
        <v>1690</v>
      </c>
      <c r="H591" s="101" t="s">
        <v>1715</v>
      </c>
      <c r="I591" s="103" t="s">
        <v>1970</v>
      </c>
      <c r="J591" s="103" t="s">
        <v>1962</v>
      </c>
      <c r="K591" s="104"/>
    </row>
    <row r="592" spans="1:11" ht="31.15" customHeight="1">
      <c r="A592" s="101">
        <v>128</v>
      </c>
      <c r="B592" s="101" t="s">
        <v>1691</v>
      </c>
      <c r="C592" s="101" t="s">
        <v>1782</v>
      </c>
      <c r="D592" s="102" t="s">
        <v>1692</v>
      </c>
      <c r="E592" s="103">
        <v>0.15000000000000002</v>
      </c>
      <c r="F592" s="103" t="s">
        <v>1693</v>
      </c>
      <c r="G592" s="104" t="s">
        <v>0</v>
      </c>
      <c r="H592" s="101" t="s">
        <v>1712</v>
      </c>
      <c r="I592" s="103" t="s">
        <v>1961</v>
      </c>
      <c r="J592" s="103" t="s">
        <v>1962</v>
      </c>
      <c r="K592" s="104"/>
    </row>
    <row r="593" spans="1:11" ht="31.15" customHeight="1">
      <c r="A593" s="101">
        <v>129</v>
      </c>
      <c r="B593" s="101" t="s">
        <v>1</v>
      </c>
      <c r="C593" s="101" t="s">
        <v>1782</v>
      </c>
      <c r="D593" s="102" t="s">
        <v>2</v>
      </c>
      <c r="E593" s="103">
        <v>0.13</v>
      </c>
      <c r="F593" s="103" t="s">
        <v>1735</v>
      </c>
      <c r="G593" s="104" t="s">
        <v>3</v>
      </c>
      <c r="H593" s="101" t="s">
        <v>1712</v>
      </c>
      <c r="I593" s="103" t="s">
        <v>1961</v>
      </c>
      <c r="J593" s="103" t="s">
        <v>1962</v>
      </c>
      <c r="K593" s="104"/>
    </row>
    <row r="594" spans="1:11" ht="31.15" customHeight="1">
      <c r="A594" s="101">
        <v>130</v>
      </c>
      <c r="B594" s="101" t="s">
        <v>4</v>
      </c>
      <c r="C594" s="101" t="s">
        <v>1782</v>
      </c>
      <c r="D594" s="102" t="s">
        <v>5</v>
      </c>
      <c r="E594" s="103">
        <v>0.04</v>
      </c>
      <c r="F594" s="103" t="s">
        <v>6</v>
      </c>
      <c r="G594" s="104" t="s">
        <v>7</v>
      </c>
      <c r="H594" s="101" t="s">
        <v>1712</v>
      </c>
      <c r="I594" s="103" t="s">
        <v>1961</v>
      </c>
      <c r="J594" s="103" t="s">
        <v>1962</v>
      </c>
      <c r="K594" s="104"/>
    </row>
    <row r="595" spans="1:11" ht="31.15" customHeight="1">
      <c r="A595" s="101">
        <v>131</v>
      </c>
      <c r="B595" s="101" t="s">
        <v>8</v>
      </c>
      <c r="C595" s="101" t="s">
        <v>1782</v>
      </c>
      <c r="D595" s="102" t="s">
        <v>9</v>
      </c>
      <c r="E595" s="103">
        <v>0.25</v>
      </c>
      <c r="F595" s="103" t="s">
        <v>1744</v>
      </c>
      <c r="G595" s="119" t="s">
        <v>10</v>
      </c>
      <c r="H595" s="101" t="s">
        <v>1712</v>
      </c>
      <c r="I595" s="103" t="s">
        <v>1961</v>
      </c>
      <c r="J595" s="103" t="s">
        <v>1962</v>
      </c>
      <c r="K595" s="119"/>
    </row>
    <row r="596" spans="1:11" ht="31.15" customHeight="1">
      <c r="A596" s="101">
        <v>132</v>
      </c>
      <c r="B596" s="101" t="s">
        <v>11</v>
      </c>
      <c r="C596" s="101" t="s">
        <v>1782</v>
      </c>
      <c r="D596" s="102" t="s">
        <v>12</v>
      </c>
      <c r="E596" s="103">
        <v>0.15</v>
      </c>
      <c r="F596" s="103" t="s">
        <v>1735</v>
      </c>
      <c r="G596" s="119" t="s">
        <v>13</v>
      </c>
      <c r="H596" s="101" t="s">
        <v>1712</v>
      </c>
      <c r="I596" s="103" t="s">
        <v>1970</v>
      </c>
      <c r="J596" s="103" t="s">
        <v>1962</v>
      </c>
      <c r="K596" s="119"/>
    </row>
    <row r="597" spans="1:11" ht="46.9" customHeight="1">
      <c r="A597" s="101">
        <v>133</v>
      </c>
      <c r="B597" s="101" t="s">
        <v>14</v>
      </c>
      <c r="C597" s="101" t="s">
        <v>1782</v>
      </c>
      <c r="D597" s="102" t="s">
        <v>15</v>
      </c>
      <c r="E597" s="103">
        <v>0.42</v>
      </c>
      <c r="F597" s="103" t="s">
        <v>16</v>
      </c>
      <c r="G597" s="119" t="s">
        <v>17</v>
      </c>
      <c r="H597" s="101" t="s">
        <v>1712</v>
      </c>
      <c r="I597" s="103" t="s">
        <v>1970</v>
      </c>
      <c r="J597" s="103" t="s">
        <v>1962</v>
      </c>
      <c r="K597" s="119"/>
    </row>
    <row r="598" spans="1:11" ht="31.15" customHeight="1">
      <c r="A598" s="101">
        <v>134</v>
      </c>
      <c r="B598" s="101" t="s">
        <v>18</v>
      </c>
      <c r="C598" s="101" t="s">
        <v>1782</v>
      </c>
      <c r="D598" s="102" t="s">
        <v>19</v>
      </c>
      <c r="E598" s="103">
        <f>0.7+0.55</f>
        <v>1.25</v>
      </c>
      <c r="F598" s="103" t="s">
        <v>20</v>
      </c>
      <c r="G598" s="119" t="s">
        <v>21</v>
      </c>
      <c r="H598" s="101" t="s">
        <v>1712</v>
      </c>
      <c r="I598" s="103" t="s">
        <v>1970</v>
      </c>
      <c r="J598" s="103" t="s">
        <v>1962</v>
      </c>
      <c r="K598" s="119"/>
    </row>
    <row r="599" spans="1:11" ht="46.9" customHeight="1">
      <c r="A599" s="101">
        <v>135</v>
      </c>
      <c r="B599" s="101" t="s">
        <v>22</v>
      </c>
      <c r="C599" s="101" t="s">
        <v>1782</v>
      </c>
      <c r="D599" s="102" t="s">
        <v>23</v>
      </c>
      <c r="E599" s="103">
        <v>0.28000000000000003</v>
      </c>
      <c r="F599" s="103" t="s">
        <v>1735</v>
      </c>
      <c r="G599" s="119" t="s">
        <v>24</v>
      </c>
      <c r="H599" s="101" t="s">
        <v>1712</v>
      </c>
      <c r="I599" s="103" t="s">
        <v>1970</v>
      </c>
      <c r="J599" s="103" t="s">
        <v>1962</v>
      </c>
      <c r="K599" s="119"/>
    </row>
    <row r="600" spans="1:11" ht="46.9" customHeight="1">
      <c r="A600" s="101">
        <v>136</v>
      </c>
      <c r="B600" s="101" t="s">
        <v>25</v>
      </c>
      <c r="C600" s="101" t="s">
        <v>1782</v>
      </c>
      <c r="D600" s="102" t="s">
        <v>26</v>
      </c>
      <c r="E600" s="103">
        <v>0.32</v>
      </c>
      <c r="F600" s="103" t="s">
        <v>27</v>
      </c>
      <c r="G600" s="119"/>
      <c r="H600" s="100" t="s">
        <v>1716</v>
      </c>
      <c r="I600" s="103" t="s">
        <v>1970</v>
      </c>
      <c r="J600" s="103" t="s">
        <v>1962</v>
      </c>
      <c r="K600" s="119"/>
    </row>
    <row r="601" spans="1:11" ht="31.15" customHeight="1">
      <c r="A601" s="101">
        <v>137</v>
      </c>
      <c r="B601" s="101" t="s">
        <v>28</v>
      </c>
      <c r="C601" s="101" t="s">
        <v>1782</v>
      </c>
      <c r="D601" s="102" t="s">
        <v>29</v>
      </c>
      <c r="E601" s="103">
        <v>0.7</v>
      </c>
      <c r="F601" s="103" t="s">
        <v>30</v>
      </c>
      <c r="G601" s="104" t="s">
        <v>2410</v>
      </c>
      <c r="H601" s="100" t="s">
        <v>1716</v>
      </c>
      <c r="I601" s="103" t="s">
        <v>1970</v>
      </c>
      <c r="J601" s="103" t="s">
        <v>1962</v>
      </c>
      <c r="K601" s="119"/>
    </row>
    <row r="602" spans="1:11" ht="46.9" customHeight="1">
      <c r="A602" s="101">
        <v>138</v>
      </c>
      <c r="B602" s="101" t="s">
        <v>31</v>
      </c>
      <c r="C602" s="101" t="s">
        <v>1782</v>
      </c>
      <c r="D602" s="102" t="s">
        <v>32</v>
      </c>
      <c r="E602" s="103">
        <v>3</v>
      </c>
      <c r="F602" s="100" t="s">
        <v>33</v>
      </c>
      <c r="G602" s="103" t="s">
        <v>34</v>
      </c>
      <c r="H602" s="101" t="s">
        <v>1716</v>
      </c>
      <c r="I602" s="103" t="s">
        <v>1970</v>
      </c>
      <c r="J602" s="103" t="s">
        <v>1962</v>
      </c>
      <c r="K602" s="100"/>
    </row>
    <row r="603" spans="1:11" ht="31.15" customHeight="1">
      <c r="A603" s="101">
        <v>139</v>
      </c>
      <c r="B603" s="101" t="s">
        <v>35</v>
      </c>
      <c r="C603" s="101" t="s">
        <v>1782</v>
      </c>
      <c r="D603" s="102" t="s">
        <v>36</v>
      </c>
      <c r="E603" s="103">
        <v>1.26</v>
      </c>
      <c r="F603" s="100" t="s">
        <v>37</v>
      </c>
      <c r="G603" s="103" t="s">
        <v>822</v>
      </c>
      <c r="H603" s="101" t="s">
        <v>1716</v>
      </c>
      <c r="I603" s="103" t="s">
        <v>1970</v>
      </c>
      <c r="J603" s="103" t="s">
        <v>1962</v>
      </c>
      <c r="K603" s="100"/>
    </row>
    <row r="604" spans="1:11" ht="46.15" customHeight="1">
      <c r="A604" s="101">
        <v>140</v>
      </c>
      <c r="B604" s="101" t="s">
        <v>38</v>
      </c>
      <c r="C604" s="101" t="s">
        <v>1782</v>
      </c>
      <c r="D604" s="102" t="s">
        <v>39</v>
      </c>
      <c r="E604" s="103">
        <v>0.56000000000000005</v>
      </c>
      <c r="F604" s="103" t="s">
        <v>40</v>
      </c>
      <c r="G604" s="101" t="s">
        <v>41</v>
      </c>
      <c r="H604" s="106" t="s">
        <v>1710</v>
      </c>
      <c r="I604" s="103" t="s">
        <v>1970</v>
      </c>
      <c r="J604" s="103" t="s">
        <v>1962</v>
      </c>
      <c r="K604" s="101" t="s">
        <v>42</v>
      </c>
    </row>
    <row r="605" spans="1:11" ht="46.15" customHeight="1">
      <c r="A605" s="101">
        <v>141</v>
      </c>
      <c r="B605" s="101" t="s">
        <v>43</v>
      </c>
      <c r="C605" s="101" t="s">
        <v>1782</v>
      </c>
      <c r="D605" s="102" t="s">
        <v>44</v>
      </c>
      <c r="E605" s="103">
        <v>0.18</v>
      </c>
      <c r="F605" s="103" t="s">
        <v>45</v>
      </c>
      <c r="G605" s="101" t="s">
        <v>46</v>
      </c>
      <c r="H605" s="106" t="s">
        <v>1710</v>
      </c>
      <c r="I605" s="103" t="s">
        <v>1970</v>
      </c>
      <c r="J605" s="103" t="s">
        <v>1962</v>
      </c>
      <c r="K605" s="101" t="s">
        <v>42</v>
      </c>
    </row>
    <row r="606" spans="1:11" ht="31.15" customHeight="1">
      <c r="A606" s="101">
        <v>142</v>
      </c>
      <c r="B606" s="101" t="s">
        <v>47</v>
      </c>
      <c r="C606" s="101" t="s">
        <v>1782</v>
      </c>
      <c r="D606" s="102" t="s">
        <v>48</v>
      </c>
      <c r="E606" s="103">
        <v>2.84</v>
      </c>
      <c r="F606" s="103" t="s">
        <v>49</v>
      </c>
      <c r="G606" s="101"/>
      <c r="H606" s="106" t="s">
        <v>2009</v>
      </c>
      <c r="I606" s="103" t="s">
        <v>1970</v>
      </c>
      <c r="J606" s="103" t="s">
        <v>1962</v>
      </c>
      <c r="K606" s="101"/>
    </row>
    <row r="607" spans="1:11" ht="46.9" customHeight="1">
      <c r="A607" s="101">
        <v>143</v>
      </c>
      <c r="B607" s="101" t="s">
        <v>50</v>
      </c>
      <c r="C607" s="101" t="s">
        <v>1782</v>
      </c>
      <c r="D607" s="102" t="s">
        <v>51</v>
      </c>
      <c r="E607" s="103">
        <v>0.9</v>
      </c>
      <c r="F607" s="103" t="s">
        <v>52</v>
      </c>
      <c r="G607" s="101" t="s">
        <v>53</v>
      </c>
      <c r="H607" s="106" t="s">
        <v>1706</v>
      </c>
      <c r="I607" s="103" t="s">
        <v>1970</v>
      </c>
      <c r="J607" s="103" t="s">
        <v>1962</v>
      </c>
      <c r="K607" s="101"/>
    </row>
    <row r="608" spans="1:11" ht="31.15" customHeight="1">
      <c r="A608" s="101">
        <v>144</v>
      </c>
      <c r="B608" s="101" t="s">
        <v>54</v>
      </c>
      <c r="C608" s="101" t="s">
        <v>1782</v>
      </c>
      <c r="D608" s="102" t="s">
        <v>55</v>
      </c>
      <c r="E608" s="103">
        <v>0.6</v>
      </c>
      <c r="F608" s="103" t="s">
        <v>56</v>
      </c>
      <c r="G608" s="101" t="s">
        <v>2303</v>
      </c>
      <c r="H608" s="106" t="s">
        <v>1706</v>
      </c>
      <c r="I608" s="103" t="s">
        <v>1970</v>
      </c>
      <c r="J608" s="103" t="s">
        <v>1962</v>
      </c>
      <c r="K608" s="101"/>
    </row>
    <row r="609" spans="1:11" ht="31.15" customHeight="1">
      <c r="A609" s="101">
        <v>145</v>
      </c>
      <c r="B609" s="101" t="s">
        <v>57</v>
      </c>
      <c r="C609" s="101" t="s">
        <v>1782</v>
      </c>
      <c r="D609" s="102" t="s">
        <v>58</v>
      </c>
      <c r="E609" s="103">
        <v>0.2</v>
      </c>
      <c r="F609" s="103" t="s">
        <v>59</v>
      </c>
      <c r="G609" s="101" t="s">
        <v>60</v>
      </c>
      <c r="H609" s="106" t="s">
        <v>1706</v>
      </c>
      <c r="I609" s="103" t="s">
        <v>1970</v>
      </c>
      <c r="J609" s="103" t="s">
        <v>1962</v>
      </c>
      <c r="K609" s="101"/>
    </row>
    <row r="610" spans="1:11" ht="31.15" customHeight="1">
      <c r="A610" s="101">
        <v>146</v>
      </c>
      <c r="B610" s="101" t="s">
        <v>61</v>
      </c>
      <c r="C610" s="101" t="s">
        <v>1782</v>
      </c>
      <c r="D610" s="102" t="s">
        <v>62</v>
      </c>
      <c r="E610" s="103">
        <v>0.2</v>
      </c>
      <c r="F610" s="103" t="s">
        <v>59</v>
      </c>
      <c r="G610" s="101" t="s">
        <v>2127</v>
      </c>
      <c r="H610" s="106" t="s">
        <v>1706</v>
      </c>
      <c r="I610" s="103" t="s">
        <v>1970</v>
      </c>
      <c r="J610" s="103" t="s">
        <v>1962</v>
      </c>
      <c r="K610" s="101"/>
    </row>
    <row r="611" spans="1:11" ht="31.15" customHeight="1">
      <c r="A611" s="101">
        <v>147</v>
      </c>
      <c r="B611" s="101" t="s">
        <v>1461</v>
      </c>
      <c r="C611" s="101" t="s">
        <v>1782</v>
      </c>
      <c r="D611" s="102" t="s">
        <v>63</v>
      </c>
      <c r="E611" s="103">
        <v>0.9</v>
      </c>
      <c r="F611" s="103" t="s">
        <v>64</v>
      </c>
      <c r="G611" s="104"/>
      <c r="H611" s="101" t="s">
        <v>1705</v>
      </c>
      <c r="I611" s="103" t="s">
        <v>1970</v>
      </c>
      <c r="J611" s="103" t="s">
        <v>1962</v>
      </c>
      <c r="K611" s="104"/>
    </row>
    <row r="612" spans="1:11" ht="31.15" customHeight="1">
      <c r="A612" s="101">
        <v>148</v>
      </c>
      <c r="B612" s="101" t="s">
        <v>65</v>
      </c>
      <c r="C612" s="101" t="s">
        <v>1782</v>
      </c>
      <c r="D612" s="102" t="s">
        <v>66</v>
      </c>
      <c r="E612" s="103">
        <v>0.4</v>
      </c>
      <c r="F612" s="103" t="s">
        <v>67</v>
      </c>
      <c r="G612" s="101"/>
      <c r="H612" s="106" t="s">
        <v>1714</v>
      </c>
      <c r="I612" s="103" t="s">
        <v>1970</v>
      </c>
      <c r="J612" s="103" t="s">
        <v>1962</v>
      </c>
      <c r="K612" s="101"/>
    </row>
    <row r="613" spans="1:11" ht="31.15" customHeight="1">
      <c r="A613" s="101">
        <v>149</v>
      </c>
      <c r="B613" s="101" t="s">
        <v>68</v>
      </c>
      <c r="C613" s="101" t="s">
        <v>1782</v>
      </c>
      <c r="D613" s="102" t="s">
        <v>69</v>
      </c>
      <c r="E613" s="103">
        <v>0.6</v>
      </c>
      <c r="F613" s="103" t="s">
        <v>70</v>
      </c>
      <c r="G613" s="104"/>
      <c r="H613" s="106" t="s">
        <v>1714</v>
      </c>
      <c r="I613" s="103" t="s">
        <v>1970</v>
      </c>
      <c r="J613" s="103" t="s">
        <v>1962</v>
      </c>
      <c r="K613" s="104"/>
    </row>
    <row r="614" spans="1:11" ht="31.15" customHeight="1">
      <c r="A614" s="101">
        <v>150</v>
      </c>
      <c r="B614" s="101" t="s">
        <v>71</v>
      </c>
      <c r="C614" s="101" t="s">
        <v>1782</v>
      </c>
      <c r="D614" s="102" t="s">
        <v>72</v>
      </c>
      <c r="E614" s="103">
        <v>0.1</v>
      </c>
      <c r="F614" s="103" t="s">
        <v>73</v>
      </c>
      <c r="G614" s="101"/>
      <c r="H614" s="106" t="s">
        <v>1714</v>
      </c>
      <c r="I614" s="103" t="s">
        <v>1970</v>
      </c>
      <c r="J614" s="103" t="s">
        <v>1962</v>
      </c>
      <c r="K614" s="101"/>
    </row>
    <row r="615" spans="1:11" ht="31.15" customHeight="1">
      <c r="A615" s="101">
        <v>151</v>
      </c>
      <c r="B615" s="101" t="s">
        <v>74</v>
      </c>
      <c r="C615" s="101" t="s">
        <v>1782</v>
      </c>
      <c r="D615" s="102" t="s">
        <v>75</v>
      </c>
      <c r="E615" s="103">
        <v>0.4</v>
      </c>
      <c r="F615" s="103" t="s">
        <v>76</v>
      </c>
      <c r="G615" s="104"/>
      <c r="H615" s="106" t="s">
        <v>1714</v>
      </c>
      <c r="I615" s="103" t="s">
        <v>1970</v>
      </c>
      <c r="J615" s="103" t="s">
        <v>1962</v>
      </c>
      <c r="K615" s="104"/>
    </row>
    <row r="616" spans="1:11" ht="31.15" customHeight="1">
      <c r="A616" s="101">
        <v>152</v>
      </c>
      <c r="B616" s="101" t="s">
        <v>77</v>
      </c>
      <c r="C616" s="101" t="s">
        <v>1782</v>
      </c>
      <c r="D616" s="102" t="s">
        <v>78</v>
      </c>
      <c r="E616" s="103">
        <v>0.6</v>
      </c>
      <c r="F616" s="103" t="s">
        <v>79</v>
      </c>
      <c r="G616" s="101"/>
      <c r="H616" s="106" t="s">
        <v>1714</v>
      </c>
      <c r="I616" s="103" t="s">
        <v>1970</v>
      </c>
      <c r="J616" s="103" t="s">
        <v>1962</v>
      </c>
      <c r="K616" s="101"/>
    </row>
    <row r="617" spans="1:11" ht="31.15" customHeight="1">
      <c r="A617" s="101">
        <v>153</v>
      </c>
      <c r="B617" s="101" t="s">
        <v>80</v>
      </c>
      <c r="C617" s="101" t="s">
        <v>1782</v>
      </c>
      <c r="D617" s="102" t="s">
        <v>81</v>
      </c>
      <c r="E617" s="103">
        <v>0.5</v>
      </c>
      <c r="F617" s="103" t="s">
        <v>82</v>
      </c>
      <c r="G617" s="104"/>
      <c r="H617" s="106" t="s">
        <v>1714</v>
      </c>
      <c r="I617" s="103" t="s">
        <v>1970</v>
      </c>
      <c r="J617" s="103" t="s">
        <v>1962</v>
      </c>
      <c r="K617" s="104"/>
    </row>
    <row r="618" spans="1:11" ht="31.15" customHeight="1">
      <c r="A618" s="101">
        <v>154</v>
      </c>
      <c r="B618" s="101" t="s">
        <v>83</v>
      </c>
      <c r="C618" s="101" t="s">
        <v>1782</v>
      </c>
      <c r="D618" s="102" t="s">
        <v>84</v>
      </c>
      <c r="E618" s="103">
        <v>0.6</v>
      </c>
      <c r="F618" s="103" t="s">
        <v>85</v>
      </c>
      <c r="G618" s="101"/>
      <c r="H618" s="106" t="s">
        <v>1714</v>
      </c>
      <c r="I618" s="103" t="s">
        <v>1970</v>
      </c>
      <c r="J618" s="103" t="s">
        <v>1962</v>
      </c>
      <c r="K618" s="101"/>
    </row>
    <row r="619" spans="1:11" ht="31.15" customHeight="1">
      <c r="A619" s="101">
        <v>155</v>
      </c>
      <c r="B619" s="101" t="s">
        <v>86</v>
      </c>
      <c r="C619" s="101" t="s">
        <v>1782</v>
      </c>
      <c r="D619" s="102" t="s">
        <v>87</v>
      </c>
      <c r="E619" s="103">
        <v>0.6</v>
      </c>
      <c r="F619" s="103" t="s">
        <v>88</v>
      </c>
      <c r="G619" s="104"/>
      <c r="H619" s="106" t="s">
        <v>1714</v>
      </c>
      <c r="I619" s="103" t="s">
        <v>1970</v>
      </c>
      <c r="J619" s="103" t="s">
        <v>1962</v>
      </c>
      <c r="K619" s="104"/>
    </row>
    <row r="620" spans="1:11" ht="31.15" customHeight="1">
      <c r="A620" s="101">
        <v>156</v>
      </c>
      <c r="B620" s="101" t="s">
        <v>89</v>
      </c>
      <c r="C620" s="101" t="s">
        <v>1782</v>
      </c>
      <c r="D620" s="102" t="s">
        <v>90</v>
      </c>
      <c r="E620" s="103">
        <v>0.5</v>
      </c>
      <c r="F620" s="103" t="s">
        <v>82</v>
      </c>
      <c r="G620" s="104"/>
      <c r="H620" s="106" t="s">
        <v>1714</v>
      </c>
      <c r="I620" s="103" t="s">
        <v>1970</v>
      </c>
      <c r="J620" s="103" t="s">
        <v>1962</v>
      </c>
      <c r="K620" s="104"/>
    </row>
    <row r="621" spans="1:11" ht="31.15" customHeight="1">
      <c r="A621" s="101">
        <v>157</v>
      </c>
      <c r="B621" s="101" t="s">
        <v>91</v>
      </c>
      <c r="C621" s="101" t="s">
        <v>1782</v>
      </c>
      <c r="D621" s="102" t="s">
        <v>92</v>
      </c>
      <c r="E621" s="103">
        <v>0.4</v>
      </c>
      <c r="F621" s="103" t="s">
        <v>67</v>
      </c>
      <c r="G621" s="101"/>
      <c r="H621" s="106" t="s">
        <v>1714</v>
      </c>
      <c r="I621" s="103" t="s">
        <v>1970</v>
      </c>
      <c r="J621" s="103" t="s">
        <v>1962</v>
      </c>
      <c r="K621" s="101"/>
    </row>
    <row r="622" spans="1:11" ht="31.15" customHeight="1">
      <c r="A622" s="101">
        <v>158</v>
      </c>
      <c r="B622" s="101" t="s">
        <v>93</v>
      </c>
      <c r="C622" s="101" t="s">
        <v>1782</v>
      </c>
      <c r="D622" s="102" t="s">
        <v>94</v>
      </c>
      <c r="E622" s="103">
        <v>2</v>
      </c>
      <c r="F622" s="103" t="s">
        <v>95</v>
      </c>
      <c r="G622" s="104"/>
      <c r="H622" s="106" t="s">
        <v>1714</v>
      </c>
      <c r="I622" s="103" t="s">
        <v>1970</v>
      </c>
      <c r="J622" s="103" t="s">
        <v>1962</v>
      </c>
      <c r="K622" s="104"/>
    </row>
    <row r="623" spans="1:11" ht="31.15" customHeight="1">
      <c r="A623" s="101">
        <v>159</v>
      </c>
      <c r="B623" s="101" t="s">
        <v>96</v>
      </c>
      <c r="C623" s="101" t="s">
        <v>1782</v>
      </c>
      <c r="D623" s="102" t="s">
        <v>97</v>
      </c>
      <c r="E623" s="103">
        <v>0.25</v>
      </c>
      <c r="F623" s="103" t="s">
        <v>98</v>
      </c>
      <c r="G623" s="104"/>
      <c r="H623" s="106" t="s">
        <v>1711</v>
      </c>
      <c r="I623" s="103" t="s">
        <v>1970</v>
      </c>
      <c r="J623" s="103" t="s">
        <v>1962</v>
      </c>
      <c r="K623" s="104"/>
    </row>
    <row r="624" spans="1:11" ht="46.9" customHeight="1">
      <c r="A624" s="101">
        <v>160</v>
      </c>
      <c r="B624" s="101" t="s">
        <v>99</v>
      </c>
      <c r="C624" s="101" t="s">
        <v>1782</v>
      </c>
      <c r="D624" s="102" t="s">
        <v>100</v>
      </c>
      <c r="E624" s="103">
        <v>0.39</v>
      </c>
      <c r="F624" s="103" t="s">
        <v>101</v>
      </c>
      <c r="G624" s="104"/>
      <c r="H624" s="106" t="s">
        <v>1711</v>
      </c>
      <c r="I624" s="103" t="s">
        <v>1970</v>
      </c>
      <c r="J624" s="103" t="s">
        <v>1962</v>
      </c>
      <c r="K624" s="104"/>
    </row>
    <row r="625" spans="1:11" ht="18.75" customHeight="1">
      <c r="A625" s="101">
        <v>161</v>
      </c>
      <c r="B625" s="101" t="s">
        <v>102</v>
      </c>
      <c r="C625" s="101" t="s">
        <v>1782</v>
      </c>
      <c r="D625" s="102" t="s">
        <v>103</v>
      </c>
      <c r="E625" s="103">
        <v>0.2</v>
      </c>
      <c r="F625" s="103" t="s">
        <v>1735</v>
      </c>
      <c r="G625" s="104" t="s">
        <v>104</v>
      </c>
      <c r="H625" s="106" t="s">
        <v>1713</v>
      </c>
      <c r="I625" s="103" t="s">
        <v>1970</v>
      </c>
      <c r="J625" s="103" t="s">
        <v>1962</v>
      </c>
      <c r="K625" s="104"/>
    </row>
    <row r="626" spans="1:11" ht="18.75" customHeight="1">
      <c r="A626" s="101">
        <v>162</v>
      </c>
      <c r="B626" s="101" t="s">
        <v>105</v>
      </c>
      <c r="C626" s="101" t="s">
        <v>1782</v>
      </c>
      <c r="D626" s="102" t="s">
        <v>106</v>
      </c>
      <c r="E626" s="103">
        <v>0.6</v>
      </c>
      <c r="F626" s="103" t="s">
        <v>1735</v>
      </c>
      <c r="G626" s="104" t="s">
        <v>107</v>
      </c>
      <c r="H626" s="106" t="s">
        <v>1713</v>
      </c>
      <c r="I626" s="103" t="s">
        <v>1970</v>
      </c>
      <c r="J626" s="103" t="s">
        <v>1962</v>
      </c>
      <c r="K626" s="104"/>
    </row>
    <row r="627" spans="1:11" ht="31.15" customHeight="1">
      <c r="A627" s="101">
        <v>163</v>
      </c>
      <c r="B627" s="101" t="s">
        <v>108</v>
      </c>
      <c r="C627" s="101" t="s">
        <v>1782</v>
      </c>
      <c r="D627" s="102" t="s">
        <v>109</v>
      </c>
      <c r="E627" s="103">
        <v>0.6</v>
      </c>
      <c r="F627" s="103" t="s">
        <v>110</v>
      </c>
      <c r="G627" s="104"/>
      <c r="H627" s="106" t="s">
        <v>1705</v>
      </c>
      <c r="I627" s="103" t="s">
        <v>1970</v>
      </c>
      <c r="J627" s="103" t="s">
        <v>1962</v>
      </c>
      <c r="K627" s="104"/>
    </row>
    <row r="628" spans="1:11" ht="31.15" customHeight="1">
      <c r="A628" s="101">
        <v>164</v>
      </c>
      <c r="B628" s="101" t="s">
        <v>111</v>
      </c>
      <c r="C628" s="101" t="s">
        <v>1782</v>
      </c>
      <c r="D628" s="102" t="s">
        <v>112</v>
      </c>
      <c r="E628" s="103">
        <v>0.3</v>
      </c>
      <c r="F628" s="103" t="s">
        <v>113</v>
      </c>
      <c r="G628" s="104"/>
      <c r="H628" s="124" t="s">
        <v>1709</v>
      </c>
      <c r="I628" s="103" t="s">
        <v>1970</v>
      </c>
      <c r="J628" s="103" t="s">
        <v>1962</v>
      </c>
      <c r="K628" s="104"/>
    </row>
    <row r="629" spans="1:11" ht="31.15" customHeight="1">
      <c r="A629" s="101">
        <v>165</v>
      </c>
      <c r="B629" s="101" t="s">
        <v>114</v>
      </c>
      <c r="C629" s="101" t="s">
        <v>1782</v>
      </c>
      <c r="D629" s="102" t="s">
        <v>115</v>
      </c>
      <c r="E629" s="103">
        <v>0.3</v>
      </c>
      <c r="F629" s="103" t="s">
        <v>113</v>
      </c>
      <c r="G629" s="104"/>
      <c r="H629" s="124" t="s">
        <v>1709</v>
      </c>
      <c r="I629" s="103" t="s">
        <v>1970</v>
      </c>
      <c r="J629" s="103" t="s">
        <v>1962</v>
      </c>
      <c r="K629" s="104"/>
    </row>
    <row r="630" spans="1:11" ht="31.15" customHeight="1">
      <c r="A630" s="101">
        <v>166</v>
      </c>
      <c r="B630" s="101" t="s">
        <v>116</v>
      </c>
      <c r="C630" s="101" t="s">
        <v>1782</v>
      </c>
      <c r="D630" s="102" t="s">
        <v>117</v>
      </c>
      <c r="E630" s="103">
        <v>2.5</v>
      </c>
      <c r="F630" s="103" t="s">
        <v>118</v>
      </c>
      <c r="G630" s="104" t="s">
        <v>119</v>
      </c>
      <c r="H630" s="124" t="s">
        <v>1718</v>
      </c>
      <c r="I630" s="103" t="s">
        <v>1970</v>
      </c>
      <c r="J630" s="103" t="s">
        <v>1962</v>
      </c>
      <c r="K630" s="104"/>
    </row>
    <row r="631" spans="1:11" ht="31.15" customHeight="1">
      <c r="A631" s="101">
        <v>167</v>
      </c>
      <c r="B631" s="101" t="s">
        <v>120</v>
      </c>
      <c r="C631" s="101" t="s">
        <v>1782</v>
      </c>
      <c r="D631" s="102" t="s">
        <v>121</v>
      </c>
      <c r="E631" s="103">
        <v>2</v>
      </c>
      <c r="F631" s="103" t="s">
        <v>2481</v>
      </c>
      <c r="G631" s="104" t="s">
        <v>122</v>
      </c>
      <c r="H631" s="124" t="s">
        <v>1718</v>
      </c>
      <c r="I631" s="103" t="s">
        <v>1970</v>
      </c>
      <c r="J631" s="103" t="s">
        <v>1962</v>
      </c>
      <c r="K631" s="104"/>
    </row>
    <row r="632" spans="1:11" ht="31.15" customHeight="1">
      <c r="A632" s="101">
        <v>168</v>
      </c>
      <c r="B632" s="101" t="s">
        <v>123</v>
      </c>
      <c r="C632" s="101" t="s">
        <v>1782</v>
      </c>
      <c r="D632" s="102" t="s">
        <v>124</v>
      </c>
      <c r="E632" s="103">
        <v>1.3</v>
      </c>
      <c r="F632" s="103" t="s">
        <v>1735</v>
      </c>
      <c r="G632" s="104" t="s">
        <v>125</v>
      </c>
      <c r="H632" s="124" t="s">
        <v>1718</v>
      </c>
      <c r="I632" s="103" t="s">
        <v>1970</v>
      </c>
      <c r="J632" s="103" t="s">
        <v>1962</v>
      </c>
      <c r="K632" s="104"/>
    </row>
    <row r="633" spans="1:11" ht="46.9" customHeight="1">
      <c r="A633" s="101">
        <v>169</v>
      </c>
      <c r="B633" s="101" t="s">
        <v>126</v>
      </c>
      <c r="C633" s="101" t="s">
        <v>1782</v>
      </c>
      <c r="D633" s="102" t="s">
        <v>127</v>
      </c>
      <c r="E633" s="103">
        <v>7.3</v>
      </c>
      <c r="F633" s="103" t="s">
        <v>128</v>
      </c>
      <c r="G633" s="104" t="s">
        <v>129</v>
      </c>
      <c r="H633" s="124" t="s">
        <v>1718</v>
      </c>
      <c r="I633" s="103" t="s">
        <v>1970</v>
      </c>
      <c r="J633" s="103" t="s">
        <v>1962</v>
      </c>
      <c r="K633" s="104"/>
    </row>
    <row r="634" spans="1:11" ht="20.25" customHeight="1">
      <c r="A634" s="101">
        <v>170</v>
      </c>
      <c r="B634" s="101" t="s">
        <v>130</v>
      </c>
      <c r="C634" s="101" t="s">
        <v>1782</v>
      </c>
      <c r="D634" s="102" t="s">
        <v>131</v>
      </c>
      <c r="E634" s="103">
        <v>0.01</v>
      </c>
      <c r="F634" s="103" t="s">
        <v>1857</v>
      </c>
      <c r="G634" s="100"/>
      <c r="H634" s="101" t="s">
        <v>1716</v>
      </c>
      <c r="I634" s="103" t="s">
        <v>1961</v>
      </c>
      <c r="J634" s="103" t="s">
        <v>1962</v>
      </c>
      <c r="K634" s="100"/>
    </row>
    <row r="635" spans="1:11" ht="31.15" customHeight="1">
      <c r="A635" s="101">
        <v>171</v>
      </c>
      <c r="B635" s="101" t="s">
        <v>132</v>
      </c>
      <c r="C635" s="101" t="s">
        <v>1782</v>
      </c>
      <c r="D635" s="102" t="s">
        <v>133</v>
      </c>
      <c r="E635" s="103">
        <v>0.7</v>
      </c>
      <c r="F635" s="103" t="s">
        <v>134</v>
      </c>
      <c r="G635" s="104" t="s">
        <v>135</v>
      </c>
      <c r="H635" s="101" t="s">
        <v>1718</v>
      </c>
      <c r="I635" s="103" t="s">
        <v>1961</v>
      </c>
      <c r="J635" s="103" t="s">
        <v>1962</v>
      </c>
      <c r="K635" s="104"/>
    </row>
    <row r="636" spans="1:11" ht="46.9" customHeight="1">
      <c r="A636" s="101">
        <v>172</v>
      </c>
      <c r="B636" s="101" t="s">
        <v>136</v>
      </c>
      <c r="C636" s="101" t="s">
        <v>1782</v>
      </c>
      <c r="D636" s="102" t="s">
        <v>137</v>
      </c>
      <c r="E636" s="103">
        <v>4</v>
      </c>
      <c r="F636" s="110" t="s">
        <v>138</v>
      </c>
      <c r="G636" s="100" t="s">
        <v>2092</v>
      </c>
      <c r="H636" s="103" t="s">
        <v>1703</v>
      </c>
      <c r="I636" s="103" t="s">
        <v>1970</v>
      </c>
      <c r="J636" s="103" t="s">
        <v>1962</v>
      </c>
      <c r="K636" s="103"/>
    </row>
    <row r="637" spans="1:11" ht="15.6" customHeight="1">
      <c r="A637" s="101">
        <v>173</v>
      </c>
      <c r="B637" s="101" t="s">
        <v>139</v>
      </c>
      <c r="C637" s="101" t="s">
        <v>1782</v>
      </c>
      <c r="D637" s="102" t="s">
        <v>140</v>
      </c>
      <c r="E637" s="103">
        <v>0.25</v>
      </c>
      <c r="F637" s="103" t="s">
        <v>2083</v>
      </c>
      <c r="G637" s="104"/>
      <c r="H637" s="101" t="s">
        <v>1715</v>
      </c>
      <c r="I637" s="103" t="s">
        <v>1961</v>
      </c>
      <c r="J637" s="103" t="s">
        <v>1962</v>
      </c>
      <c r="K637" s="104"/>
    </row>
    <row r="638" spans="1:11" ht="15.6" customHeight="1">
      <c r="A638" s="101">
        <v>174</v>
      </c>
      <c r="B638" s="101" t="s">
        <v>141</v>
      </c>
      <c r="C638" s="101" t="s">
        <v>1782</v>
      </c>
      <c r="D638" s="102" t="s">
        <v>142</v>
      </c>
      <c r="E638" s="103">
        <v>0.02</v>
      </c>
      <c r="F638" s="103" t="s">
        <v>1729</v>
      </c>
      <c r="G638" s="104"/>
      <c r="H638" s="101" t="s">
        <v>1712</v>
      </c>
      <c r="I638" s="103" t="s">
        <v>1961</v>
      </c>
      <c r="J638" s="103" t="s">
        <v>1962</v>
      </c>
      <c r="K638" s="104"/>
    </row>
    <row r="639" spans="1:11" ht="15.6" customHeight="1">
      <c r="A639" s="101">
        <v>175</v>
      </c>
      <c r="B639" s="101" t="s">
        <v>143</v>
      </c>
      <c r="C639" s="101" t="s">
        <v>1782</v>
      </c>
      <c r="D639" s="102" t="s">
        <v>142</v>
      </c>
      <c r="E639" s="103">
        <v>0.02</v>
      </c>
      <c r="F639" s="103" t="s">
        <v>2103</v>
      </c>
      <c r="G639" s="104"/>
      <c r="H639" s="100" t="s">
        <v>2009</v>
      </c>
      <c r="I639" s="103" t="s">
        <v>1961</v>
      </c>
      <c r="J639" s="103" t="s">
        <v>1962</v>
      </c>
      <c r="K639" s="104"/>
    </row>
    <row r="640" spans="1:11" ht="31.15" customHeight="1">
      <c r="A640" s="101">
        <v>176</v>
      </c>
      <c r="B640" s="101" t="s">
        <v>144</v>
      </c>
      <c r="C640" s="101" t="s">
        <v>1782</v>
      </c>
      <c r="D640" s="102" t="s">
        <v>145</v>
      </c>
      <c r="E640" s="103">
        <v>0.4</v>
      </c>
      <c r="F640" s="103" t="s">
        <v>146</v>
      </c>
      <c r="G640" s="104" t="s">
        <v>2151</v>
      </c>
      <c r="H640" s="106" t="s">
        <v>1710</v>
      </c>
      <c r="I640" s="103" t="s">
        <v>1970</v>
      </c>
      <c r="J640" s="103" t="s">
        <v>1962</v>
      </c>
      <c r="K640" s="104"/>
    </row>
    <row r="641" spans="1:11" ht="19.5" customHeight="1">
      <c r="A641" s="101">
        <v>177</v>
      </c>
      <c r="B641" s="101" t="s">
        <v>147</v>
      </c>
      <c r="C641" s="101" t="s">
        <v>1782</v>
      </c>
      <c r="D641" s="102" t="s">
        <v>148</v>
      </c>
      <c r="E641" s="103">
        <v>0.5</v>
      </c>
      <c r="F641" s="103" t="s">
        <v>2083</v>
      </c>
      <c r="G641" s="104" t="s">
        <v>2130</v>
      </c>
      <c r="H641" s="101" t="s">
        <v>1707</v>
      </c>
      <c r="I641" s="103" t="s">
        <v>1970</v>
      </c>
      <c r="J641" s="103" t="s">
        <v>1962</v>
      </c>
      <c r="K641" s="104"/>
    </row>
    <row r="642" spans="1:11" ht="62.45" customHeight="1">
      <c r="A642" s="101">
        <v>178</v>
      </c>
      <c r="B642" s="101" t="s">
        <v>149</v>
      </c>
      <c r="C642" s="101" t="s">
        <v>1782</v>
      </c>
      <c r="D642" s="102" t="s">
        <v>150</v>
      </c>
      <c r="E642" s="103">
        <v>13.5</v>
      </c>
      <c r="F642" s="103" t="s">
        <v>151</v>
      </c>
      <c r="G642" s="101"/>
      <c r="H642" s="106" t="s">
        <v>1716</v>
      </c>
      <c r="I642" s="103" t="s">
        <v>1970</v>
      </c>
      <c r="J642" s="103" t="s">
        <v>1962</v>
      </c>
      <c r="K642" s="101" t="s">
        <v>152</v>
      </c>
    </row>
    <row r="643" spans="1:11" ht="31.15" customHeight="1">
      <c r="A643" s="101">
        <v>179</v>
      </c>
      <c r="B643" s="101" t="s">
        <v>153</v>
      </c>
      <c r="C643" s="101" t="s">
        <v>1782</v>
      </c>
      <c r="D643" s="102" t="s">
        <v>154</v>
      </c>
      <c r="E643" s="103">
        <v>0.12</v>
      </c>
      <c r="F643" s="103" t="s">
        <v>155</v>
      </c>
      <c r="G643" s="104" t="s">
        <v>1375</v>
      </c>
      <c r="H643" s="106" t="s">
        <v>1713</v>
      </c>
      <c r="I643" s="103" t="s">
        <v>1970</v>
      </c>
      <c r="J643" s="103" t="s">
        <v>1962</v>
      </c>
      <c r="K643" s="104"/>
    </row>
    <row r="644" spans="1:11" ht="18.75" customHeight="1">
      <c r="A644" s="101">
        <v>180</v>
      </c>
      <c r="B644" s="101" t="s">
        <v>156</v>
      </c>
      <c r="C644" s="101" t="s">
        <v>1782</v>
      </c>
      <c r="D644" s="102" t="s">
        <v>157</v>
      </c>
      <c r="E644" s="103">
        <v>0.08</v>
      </c>
      <c r="F644" s="103" t="s">
        <v>2083</v>
      </c>
      <c r="G644" s="104" t="s">
        <v>999</v>
      </c>
      <c r="H644" s="106" t="s">
        <v>1715</v>
      </c>
      <c r="I644" s="103" t="s">
        <v>1970</v>
      </c>
      <c r="J644" s="103" t="s">
        <v>1962</v>
      </c>
      <c r="K644" s="104"/>
    </row>
    <row r="645" spans="1:11" ht="31.15" customHeight="1">
      <c r="A645" s="101">
        <v>181</v>
      </c>
      <c r="B645" s="101" t="s">
        <v>158</v>
      </c>
      <c r="C645" s="101" t="s">
        <v>1782</v>
      </c>
      <c r="D645" s="102" t="s">
        <v>159</v>
      </c>
      <c r="E645" s="103">
        <v>0.12</v>
      </c>
      <c r="F645" s="103" t="s">
        <v>155</v>
      </c>
      <c r="G645" s="104" t="s">
        <v>2303</v>
      </c>
      <c r="H645" s="106" t="s">
        <v>1706</v>
      </c>
      <c r="I645" s="103" t="s">
        <v>1970</v>
      </c>
      <c r="J645" s="103" t="s">
        <v>1962</v>
      </c>
      <c r="K645" s="104"/>
    </row>
    <row r="646" spans="1:11" ht="19.5" customHeight="1">
      <c r="A646" s="101">
        <v>182</v>
      </c>
      <c r="B646" s="101" t="s">
        <v>160</v>
      </c>
      <c r="C646" s="101" t="s">
        <v>1782</v>
      </c>
      <c r="D646" s="102" t="s">
        <v>161</v>
      </c>
      <c r="E646" s="103">
        <v>0.05</v>
      </c>
      <c r="F646" s="103" t="s">
        <v>1729</v>
      </c>
      <c r="G646" s="101" t="s">
        <v>2303</v>
      </c>
      <c r="H646" s="106" t="s">
        <v>1706</v>
      </c>
      <c r="I646" s="103" t="s">
        <v>1970</v>
      </c>
      <c r="J646" s="103" t="s">
        <v>1962</v>
      </c>
      <c r="K646" s="101"/>
    </row>
    <row r="647" spans="1:11" ht="19.5" customHeight="1">
      <c r="A647" s="101">
        <v>183</v>
      </c>
      <c r="B647" s="101" t="s">
        <v>162</v>
      </c>
      <c r="C647" s="101" t="s">
        <v>1782</v>
      </c>
      <c r="D647" s="102" t="s">
        <v>163</v>
      </c>
      <c r="E647" s="103">
        <v>7.0000000000000007E-2</v>
      </c>
      <c r="F647" s="103" t="s">
        <v>1729</v>
      </c>
      <c r="G647" s="101" t="s">
        <v>2142</v>
      </c>
      <c r="H647" s="106" t="s">
        <v>1706</v>
      </c>
      <c r="I647" s="103" t="s">
        <v>1970</v>
      </c>
      <c r="J647" s="103" t="s">
        <v>1962</v>
      </c>
      <c r="K647" s="101"/>
    </row>
    <row r="648" spans="1:11" ht="31.15" customHeight="1">
      <c r="A648" s="101">
        <v>184</v>
      </c>
      <c r="B648" s="101" t="s">
        <v>164</v>
      </c>
      <c r="C648" s="101" t="s">
        <v>1782</v>
      </c>
      <c r="D648" s="102" t="s">
        <v>165</v>
      </c>
      <c r="E648" s="103">
        <v>0.12</v>
      </c>
      <c r="F648" s="103" t="s">
        <v>155</v>
      </c>
      <c r="G648" s="104" t="s">
        <v>166</v>
      </c>
      <c r="H648" s="106" t="s">
        <v>1712</v>
      </c>
      <c r="I648" s="103" t="s">
        <v>1970</v>
      </c>
      <c r="J648" s="103" t="s">
        <v>1962</v>
      </c>
      <c r="K648" s="104"/>
    </row>
    <row r="649" spans="1:11" ht="31.15" customHeight="1">
      <c r="A649" s="101">
        <v>185</v>
      </c>
      <c r="B649" s="101" t="s">
        <v>167</v>
      </c>
      <c r="C649" s="101" t="s">
        <v>1782</v>
      </c>
      <c r="D649" s="102" t="s">
        <v>168</v>
      </c>
      <c r="E649" s="103">
        <v>0.12</v>
      </c>
      <c r="F649" s="103" t="s">
        <v>155</v>
      </c>
      <c r="G649" s="104" t="s">
        <v>828</v>
      </c>
      <c r="H649" s="106" t="s">
        <v>1716</v>
      </c>
      <c r="I649" s="103" t="s">
        <v>1970</v>
      </c>
      <c r="J649" s="103" t="s">
        <v>1962</v>
      </c>
      <c r="K649" s="104"/>
    </row>
    <row r="650" spans="1:11" ht="18" customHeight="1">
      <c r="A650" s="101">
        <v>186</v>
      </c>
      <c r="B650" s="101" t="s">
        <v>169</v>
      </c>
      <c r="C650" s="101" t="s">
        <v>1782</v>
      </c>
      <c r="D650" s="102" t="s">
        <v>170</v>
      </c>
      <c r="E650" s="103">
        <v>0.02</v>
      </c>
      <c r="F650" s="103" t="s">
        <v>171</v>
      </c>
      <c r="G650" s="101" t="s">
        <v>1174</v>
      </c>
      <c r="H650" s="106" t="s">
        <v>1720</v>
      </c>
      <c r="I650" s="103" t="s">
        <v>1970</v>
      </c>
      <c r="J650" s="103" t="s">
        <v>1962</v>
      </c>
      <c r="K650" s="101"/>
    </row>
    <row r="651" spans="1:11" ht="18" customHeight="1">
      <c r="A651" s="101">
        <v>187</v>
      </c>
      <c r="B651" s="101" t="s">
        <v>172</v>
      </c>
      <c r="C651" s="101" t="s">
        <v>1782</v>
      </c>
      <c r="D651" s="102" t="s">
        <v>173</v>
      </c>
      <c r="E651" s="103">
        <v>0.02</v>
      </c>
      <c r="F651" s="103" t="s">
        <v>171</v>
      </c>
      <c r="G651" s="101" t="s">
        <v>174</v>
      </c>
      <c r="H651" s="106" t="s">
        <v>1720</v>
      </c>
      <c r="I651" s="103" t="s">
        <v>1970</v>
      </c>
      <c r="J651" s="103" t="s">
        <v>1962</v>
      </c>
      <c r="K651" s="101"/>
    </row>
    <row r="652" spans="1:11" ht="18" customHeight="1">
      <c r="A652" s="101">
        <v>188</v>
      </c>
      <c r="B652" s="101" t="s">
        <v>175</v>
      </c>
      <c r="C652" s="101" t="s">
        <v>1782</v>
      </c>
      <c r="D652" s="102" t="s">
        <v>176</v>
      </c>
      <c r="E652" s="103">
        <v>0.02</v>
      </c>
      <c r="F652" s="103" t="s">
        <v>171</v>
      </c>
      <c r="G652" s="101" t="s">
        <v>177</v>
      </c>
      <c r="H652" s="106" t="s">
        <v>1720</v>
      </c>
      <c r="I652" s="103" t="s">
        <v>1970</v>
      </c>
      <c r="J652" s="103" t="s">
        <v>1962</v>
      </c>
      <c r="K652" s="101"/>
    </row>
    <row r="653" spans="1:11" ht="18" customHeight="1">
      <c r="A653" s="101">
        <v>189</v>
      </c>
      <c r="B653" s="101" t="s">
        <v>178</v>
      </c>
      <c r="C653" s="101" t="s">
        <v>1782</v>
      </c>
      <c r="D653" s="102" t="s">
        <v>179</v>
      </c>
      <c r="E653" s="103">
        <v>0.15</v>
      </c>
      <c r="F653" s="103" t="s">
        <v>180</v>
      </c>
      <c r="G653" s="101" t="s">
        <v>181</v>
      </c>
      <c r="H653" s="106" t="s">
        <v>1720</v>
      </c>
      <c r="I653" s="103" t="s">
        <v>1970</v>
      </c>
      <c r="J653" s="103" t="s">
        <v>1962</v>
      </c>
      <c r="K653" s="101"/>
    </row>
    <row r="654" spans="1:11" ht="15.6" customHeight="1">
      <c r="A654" s="101">
        <v>190</v>
      </c>
      <c r="B654" s="101" t="s">
        <v>182</v>
      </c>
      <c r="C654" s="101" t="s">
        <v>1782</v>
      </c>
      <c r="D654" s="102" t="s">
        <v>183</v>
      </c>
      <c r="E654" s="103">
        <v>3</v>
      </c>
      <c r="F654" s="103" t="s">
        <v>184</v>
      </c>
      <c r="G654" s="104" t="s">
        <v>185</v>
      </c>
      <c r="H654" s="100" t="s">
        <v>2009</v>
      </c>
      <c r="I654" s="103" t="s">
        <v>1970</v>
      </c>
      <c r="J654" s="103" t="s">
        <v>1962</v>
      </c>
      <c r="K654" s="104"/>
    </row>
    <row r="655" spans="1:11" ht="22.5" customHeight="1">
      <c r="A655" s="101">
        <v>191</v>
      </c>
      <c r="B655" s="101" t="s">
        <v>186</v>
      </c>
      <c r="C655" s="101" t="s">
        <v>1782</v>
      </c>
      <c r="D655" s="102" t="s">
        <v>187</v>
      </c>
      <c r="E655" s="103">
        <v>7.0000000000000007E-2</v>
      </c>
      <c r="F655" s="103" t="s">
        <v>2083</v>
      </c>
      <c r="G655" s="104" t="s">
        <v>188</v>
      </c>
      <c r="H655" s="100" t="s">
        <v>2009</v>
      </c>
      <c r="I655" s="103" t="s">
        <v>1970</v>
      </c>
      <c r="J655" s="103" t="s">
        <v>1962</v>
      </c>
      <c r="K655" s="104"/>
    </row>
    <row r="656" spans="1:11" ht="31.15" customHeight="1">
      <c r="A656" s="101">
        <v>192</v>
      </c>
      <c r="B656" s="101" t="s">
        <v>189</v>
      </c>
      <c r="C656" s="101" t="s">
        <v>1782</v>
      </c>
      <c r="D656" s="102" t="s">
        <v>190</v>
      </c>
      <c r="E656" s="103">
        <v>0.02</v>
      </c>
      <c r="F656" s="103" t="s">
        <v>191</v>
      </c>
      <c r="G656" s="104"/>
      <c r="H656" s="101" t="s">
        <v>1707</v>
      </c>
      <c r="I656" s="103" t="s">
        <v>1970</v>
      </c>
      <c r="J656" s="103" t="s">
        <v>1962</v>
      </c>
      <c r="K656" s="104"/>
    </row>
    <row r="657" spans="1:11" ht="31.15" customHeight="1">
      <c r="A657" s="101">
        <v>193</v>
      </c>
      <c r="B657" s="101" t="s">
        <v>192</v>
      </c>
      <c r="C657" s="101" t="s">
        <v>1782</v>
      </c>
      <c r="D657" s="102" t="s">
        <v>193</v>
      </c>
      <c r="E657" s="103">
        <v>0.02</v>
      </c>
      <c r="F657" s="103" t="s">
        <v>191</v>
      </c>
      <c r="G657" s="104"/>
      <c r="H657" s="101" t="s">
        <v>1707</v>
      </c>
      <c r="I657" s="103" t="s">
        <v>1970</v>
      </c>
      <c r="J657" s="103" t="s">
        <v>1962</v>
      </c>
      <c r="K657" s="104"/>
    </row>
    <row r="658" spans="1:11" ht="31.15" customHeight="1">
      <c r="A658" s="101">
        <v>194</v>
      </c>
      <c r="B658" s="101" t="s">
        <v>194</v>
      </c>
      <c r="C658" s="101" t="s">
        <v>1782</v>
      </c>
      <c r="D658" s="102" t="s">
        <v>195</v>
      </c>
      <c r="E658" s="103">
        <v>0.04</v>
      </c>
      <c r="F658" s="103" t="s">
        <v>196</v>
      </c>
      <c r="G658" s="104" t="s">
        <v>197</v>
      </c>
      <c r="H658" s="101" t="s">
        <v>1718</v>
      </c>
      <c r="I658" s="103" t="s">
        <v>1970</v>
      </c>
      <c r="J658" s="103" t="s">
        <v>1962</v>
      </c>
      <c r="K658" s="104"/>
    </row>
    <row r="659" spans="1:11" ht="31.15" customHeight="1">
      <c r="A659" s="101">
        <v>195</v>
      </c>
      <c r="B659" s="101" t="s">
        <v>198</v>
      </c>
      <c r="C659" s="101" t="s">
        <v>1782</v>
      </c>
      <c r="D659" s="102" t="s">
        <v>199</v>
      </c>
      <c r="E659" s="103">
        <v>0.04</v>
      </c>
      <c r="F659" s="103" t="s">
        <v>196</v>
      </c>
      <c r="G659" s="104" t="s">
        <v>2197</v>
      </c>
      <c r="H659" s="101" t="s">
        <v>1718</v>
      </c>
      <c r="I659" s="103" t="s">
        <v>1970</v>
      </c>
      <c r="J659" s="103" t="s">
        <v>1962</v>
      </c>
      <c r="K659" s="104"/>
    </row>
    <row r="660" spans="1:11" ht="15.75">
      <c r="A660" s="94" t="s">
        <v>200</v>
      </c>
      <c r="B660" s="94"/>
      <c r="C660" s="94"/>
      <c r="D660" s="107" t="s">
        <v>201</v>
      </c>
      <c r="E660" s="99"/>
      <c r="F660" s="103"/>
      <c r="G660" s="104"/>
      <c r="H660" s="106"/>
      <c r="I660" s="103"/>
      <c r="J660" s="103"/>
      <c r="K660" s="104"/>
    </row>
    <row r="661" spans="1:11" ht="23.25" customHeight="1">
      <c r="A661" s="97">
        <v>1</v>
      </c>
      <c r="B661" s="97" t="s">
        <v>202</v>
      </c>
      <c r="C661" s="101" t="s">
        <v>1785</v>
      </c>
      <c r="D661" s="102" t="s">
        <v>203</v>
      </c>
      <c r="E661" s="103">
        <v>0.01</v>
      </c>
      <c r="F661" s="103" t="s">
        <v>2058</v>
      </c>
      <c r="G661" s="101" t="s">
        <v>1652</v>
      </c>
      <c r="H661" s="106" t="s">
        <v>1718</v>
      </c>
      <c r="I661" s="103" t="s">
        <v>1970</v>
      </c>
      <c r="J661" s="103" t="s">
        <v>1962</v>
      </c>
      <c r="K661" s="101"/>
    </row>
    <row r="662" spans="1:11" ht="31.15" customHeight="1">
      <c r="A662" s="97">
        <v>2</v>
      </c>
      <c r="B662" s="97" t="s">
        <v>204</v>
      </c>
      <c r="C662" s="97" t="s">
        <v>1785</v>
      </c>
      <c r="D662" s="102" t="s">
        <v>205</v>
      </c>
      <c r="E662" s="103">
        <v>0.5</v>
      </c>
      <c r="F662" s="103" t="s">
        <v>206</v>
      </c>
      <c r="G662" s="100" t="s">
        <v>966</v>
      </c>
      <c r="H662" s="103" t="s">
        <v>1712</v>
      </c>
      <c r="I662" s="103" t="s">
        <v>1961</v>
      </c>
      <c r="J662" s="103" t="s">
        <v>1962</v>
      </c>
      <c r="K662" s="100"/>
    </row>
    <row r="663" spans="1:11" ht="78.75">
      <c r="A663" s="97">
        <v>3</v>
      </c>
      <c r="B663" s="97" t="s">
        <v>207</v>
      </c>
      <c r="C663" s="101" t="s">
        <v>1785</v>
      </c>
      <c r="D663" s="102" t="s">
        <v>208</v>
      </c>
      <c r="E663" s="103">
        <v>1</v>
      </c>
      <c r="F663" s="103" t="s">
        <v>1785</v>
      </c>
      <c r="G663" s="101" t="s">
        <v>209</v>
      </c>
      <c r="H663" s="106" t="s">
        <v>1717</v>
      </c>
      <c r="I663" s="103" t="s">
        <v>1970</v>
      </c>
      <c r="J663" s="103" t="s">
        <v>1962</v>
      </c>
      <c r="K663" s="101" t="s">
        <v>210</v>
      </c>
    </row>
    <row r="664" spans="1:11" ht="31.15" customHeight="1">
      <c r="A664" s="97">
        <v>4</v>
      </c>
      <c r="B664" s="97" t="s">
        <v>211</v>
      </c>
      <c r="C664" s="97" t="s">
        <v>1785</v>
      </c>
      <c r="D664" s="102" t="s">
        <v>212</v>
      </c>
      <c r="E664" s="103">
        <v>1.5</v>
      </c>
      <c r="F664" s="103" t="s">
        <v>1785</v>
      </c>
      <c r="G664" s="100"/>
      <c r="H664" s="125" t="s">
        <v>2009</v>
      </c>
      <c r="I664" s="103" t="s">
        <v>1961</v>
      </c>
      <c r="J664" s="103" t="s">
        <v>1962</v>
      </c>
      <c r="K664" s="100" t="s">
        <v>213</v>
      </c>
    </row>
    <row r="665" spans="1:11" ht="15.6" customHeight="1">
      <c r="A665" s="97">
        <v>5</v>
      </c>
      <c r="B665" s="97" t="s">
        <v>214</v>
      </c>
      <c r="C665" s="97" t="s">
        <v>1785</v>
      </c>
      <c r="D665" s="102" t="s">
        <v>215</v>
      </c>
      <c r="E665" s="103">
        <v>1.6</v>
      </c>
      <c r="F665" s="103" t="s">
        <v>2058</v>
      </c>
      <c r="G665" s="104"/>
      <c r="H665" s="125" t="s">
        <v>2009</v>
      </c>
      <c r="I665" s="103" t="s">
        <v>1961</v>
      </c>
      <c r="J665" s="103" t="s">
        <v>1962</v>
      </c>
      <c r="K665" s="104"/>
    </row>
    <row r="666" spans="1:11" ht="15.6" customHeight="1">
      <c r="A666" s="97">
        <v>6</v>
      </c>
      <c r="B666" s="97" t="s">
        <v>216</v>
      </c>
      <c r="C666" s="97" t="s">
        <v>1785</v>
      </c>
      <c r="D666" s="102" t="s">
        <v>217</v>
      </c>
      <c r="E666" s="103">
        <v>0.2</v>
      </c>
      <c r="F666" s="103" t="s">
        <v>1744</v>
      </c>
      <c r="G666" s="104" t="s">
        <v>218</v>
      </c>
      <c r="H666" s="125" t="s">
        <v>2009</v>
      </c>
      <c r="I666" s="103" t="s">
        <v>1961</v>
      </c>
      <c r="J666" s="103" t="s">
        <v>1962</v>
      </c>
      <c r="K666" s="104"/>
    </row>
    <row r="667" spans="1:11" ht="15.6" customHeight="1">
      <c r="A667" s="97">
        <v>7</v>
      </c>
      <c r="B667" s="97" t="s">
        <v>219</v>
      </c>
      <c r="C667" s="101" t="s">
        <v>1785</v>
      </c>
      <c r="D667" s="102" t="s">
        <v>220</v>
      </c>
      <c r="E667" s="103">
        <v>0.04</v>
      </c>
      <c r="F667" s="103" t="s">
        <v>1794</v>
      </c>
      <c r="G667" s="101" t="s">
        <v>221</v>
      </c>
      <c r="H667" s="100" t="s">
        <v>2009</v>
      </c>
      <c r="I667" s="103" t="s">
        <v>1970</v>
      </c>
      <c r="J667" s="103" t="s">
        <v>1962</v>
      </c>
      <c r="K667" s="101"/>
    </row>
    <row r="668" spans="1:11" ht="15.6" customHeight="1">
      <c r="A668" s="97">
        <v>8</v>
      </c>
      <c r="B668" s="97" t="s">
        <v>222</v>
      </c>
      <c r="C668" s="97" t="s">
        <v>1785</v>
      </c>
      <c r="D668" s="102" t="s">
        <v>223</v>
      </c>
      <c r="E668" s="103">
        <v>0.3</v>
      </c>
      <c r="F668" s="103" t="s">
        <v>1729</v>
      </c>
      <c r="G668" s="100"/>
      <c r="H668" s="100" t="s">
        <v>1711</v>
      </c>
      <c r="I668" s="103" t="s">
        <v>1961</v>
      </c>
      <c r="J668" s="103" t="s">
        <v>1962</v>
      </c>
      <c r="K668" s="100"/>
    </row>
    <row r="669" spans="1:11" ht="15.6" customHeight="1">
      <c r="A669" s="97">
        <v>9</v>
      </c>
      <c r="B669" s="97" t="s">
        <v>224</v>
      </c>
      <c r="C669" s="97" t="s">
        <v>1785</v>
      </c>
      <c r="D669" s="102" t="s">
        <v>225</v>
      </c>
      <c r="E669" s="103">
        <v>0.1</v>
      </c>
      <c r="F669" s="103" t="s">
        <v>1729</v>
      </c>
      <c r="G669" s="126"/>
      <c r="H669" s="101" t="s">
        <v>1713</v>
      </c>
      <c r="I669" s="103" t="s">
        <v>1961</v>
      </c>
      <c r="J669" s="103" t="s">
        <v>1962</v>
      </c>
      <c r="K669" s="126"/>
    </row>
    <row r="670" spans="1:11" ht="31.15" customHeight="1">
      <c r="A670" s="97">
        <v>10</v>
      </c>
      <c r="B670" s="97" t="s">
        <v>226</v>
      </c>
      <c r="C670" s="97" t="s">
        <v>1785</v>
      </c>
      <c r="D670" s="102" t="s">
        <v>227</v>
      </c>
      <c r="E670" s="103">
        <v>0.82</v>
      </c>
      <c r="F670" s="103" t="s">
        <v>228</v>
      </c>
      <c r="G670" s="104" t="s">
        <v>229</v>
      </c>
      <c r="H670" s="125" t="s">
        <v>2009</v>
      </c>
      <c r="I670" s="103" t="s">
        <v>1961</v>
      </c>
      <c r="J670" s="103" t="s">
        <v>1962</v>
      </c>
      <c r="K670" s="104"/>
    </row>
    <row r="671" spans="1:11" ht="48.6" customHeight="1">
      <c r="A671" s="97">
        <v>11</v>
      </c>
      <c r="B671" s="97" t="s">
        <v>230</v>
      </c>
      <c r="C671" s="101" t="s">
        <v>1785</v>
      </c>
      <c r="D671" s="102" t="s">
        <v>231</v>
      </c>
      <c r="E671" s="103">
        <v>0.1</v>
      </c>
      <c r="F671" s="103" t="s">
        <v>2083</v>
      </c>
      <c r="G671" s="101"/>
      <c r="H671" s="106" t="s">
        <v>1704</v>
      </c>
      <c r="I671" s="103" t="s">
        <v>1970</v>
      </c>
      <c r="J671" s="103" t="s">
        <v>1962</v>
      </c>
      <c r="K671" s="101" t="s">
        <v>232</v>
      </c>
    </row>
    <row r="672" spans="1:11" ht="46.15" customHeight="1">
      <c r="A672" s="97">
        <v>12</v>
      </c>
      <c r="B672" s="97" t="s">
        <v>233</v>
      </c>
      <c r="C672" s="101" t="s">
        <v>1785</v>
      </c>
      <c r="D672" s="102" t="s">
        <v>234</v>
      </c>
      <c r="E672" s="103">
        <v>0.1</v>
      </c>
      <c r="F672" s="103" t="s">
        <v>235</v>
      </c>
      <c r="G672" s="101"/>
      <c r="H672" s="106" t="s">
        <v>1709</v>
      </c>
      <c r="I672" s="103" t="s">
        <v>1970</v>
      </c>
      <c r="J672" s="103" t="s">
        <v>1962</v>
      </c>
      <c r="K672" s="101" t="s">
        <v>236</v>
      </c>
    </row>
    <row r="673" spans="1:11" ht="21" customHeight="1">
      <c r="A673" s="97">
        <v>13</v>
      </c>
      <c r="B673" s="97" t="s">
        <v>237</v>
      </c>
      <c r="C673" s="101" t="s">
        <v>1785</v>
      </c>
      <c r="D673" s="102" t="s">
        <v>238</v>
      </c>
      <c r="E673" s="103">
        <v>0.2</v>
      </c>
      <c r="F673" s="103" t="s">
        <v>2103</v>
      </c>
      <c r="G673" s="101" t="s">
        <v>2703</v>
      </c>
      <c r="H673" s="106" t="s">
        <v>1705</v>
      </c>
      <c r="I673" s="103" t="s">
        <v>1970</v>
      </c>
      <c r="J673" s="103" t="s">
        <v>1962</v>
      </c>
      <c r="K673" s="101"/>
    </row>
    <row r="674" spans="1:11" ht="46.9" customHeight="1">
      <c r="A674" s="97">
        <v>14</v>
      </c>
      <c r="B674" s="97" t="s">
        <v>239</v>
      </c>
      <c r="C674" s="101" t="s">
        <v>1785</v>
      </c>
      <c r="D674" s="102" t="s">
        <v>240</v>
      </c>
      <c r="E674" s="103">
        <v>0.1</v>
      </c>
      <c r="F674" s="103" t="s">
        <v>2083</v>
      </c>
      <c r="G674" s="101"/>
      <c r="H674" s="106" t="s">
        <v>1714</v>
      </c>
      <c r="I674" s="103" t="s">
        <v>1970</v>
      </c>
      <c r="J674" s="103" t="s">
        <v>1962</v>
      </c>
      <c r="K674" s="101" t="s">
        <v>241</v>
      </c>
    </row>
    <row r="675" spans="1:11" ht="18.75" customHeight="1">
      <c r="A675" s="97">
        <v>15</v>
      </c>
      <c r="B675" s="97" t="s">
        <v>242</v>
      </c>
      <c r="C675" s="101" t="s">
        <v>1785</v>
      </c>
      <c r="D675" s="102" t="s">
        <v>243</v>
      </c>
      <c r="E675" s="103">
        <v>0.02</v>
      </c>
      <c r="F675" s="103" t="s">
        <v>2103</v>
      </c>
      <c r="G675" s="101" t="s">
        <v>2046</v>
      </c>
      <c r="H675" s="106" t="s">
        <v>1712</v>
      </c>
      <c r="I675" s="103" t="s">
        <v>1970</v>
      </c>
      <c r="J675" s="103" t="s">
        <v>1962</v>
      </c>
      <c r="K675" s="101"/>
    </row>
    <row r="676" spans="1:11" ht="46.9" customHeight="1">
      <c r="A676" s="97">
        <v>16</v>
      </c>
      <c r="B676" s="97" t="s">
        <v>244</v>
      </c>
      <c r="C676" s="101" t="s">
        <v>1785</v>
      </c>
      <c r="D676" s="102" t="s">
        <v>245</v>
      </c>
      <c r="E676" s="103">
        <v>2</v>
      </c>
      <c r="F676" s="103" t="s">
        <v>246</v>
      </c>
      <c r="G676" s="101" t="s">
        <v>247</v>
      </c>
      <c r="H676" s="106" t="s">
        <v>1711</v>
      </c>
      <c r="I676" s="103" t="s">
        <v>1970</v>
      </c>
      <c r="J676" s="103" t="s">
        <v>1962</v>
      </c>
      <c r="K676" s="101"/>
    </row>
    <row r="677" spans="1:11" ht="15.6" customHeight="1">
      <c r="A677" s="97">
        <v>17</v>
      </c>
      <c r="B677" s="97" t="s">
        <v>248</v>
      </c>
      <c r="C677" s="101" t="s">
        <v>1785</v>
      </c>
      <c r="D677" s="102" t="s">
        <v>249</v>
      </c>
      <c r="E677" s="103">
        <v>0.02</v>
      </c>
      <c r="F677" s="103" t="s">
        <v>1735</v>
      </c>
      <c r="G677" s="101" t="s">
        <v>2151</v>
      </c>
      <c r="H677" s="106" t="s">
        <v>1710</v>
      </c>
      <c r="I677" s="103" t="s">
        <v>1970</v>
      </c>
      <c r="J677" s="103" t="s">
        <v>1962</v>
      </c>
      <c r="K677" s="101"/>
    </row>
    <row r="678" spans="1:11" ht="15.6" customHeight="1">
      <c r="A678" s="97">
        <v>18</v>
      </c>
      <c r="B678" s="97" t="s">
        <v>250</v>
      </c>
      <c r="C678" s="101" t="s">
        <v>1785</v>
      </c>
      <c r="D678" s="102" t="s">
        <v>251</v>
      </c>
      <c r="E678" s="103">
        <v>0.1</v>
      </c>
      <c r="F678" s="103" t="s">
        <v>1744</v>
      </c>
      <c r="G678" s="101" t="s">
        <v>1268</v>
      </c>
      <c r="H678" s="124" t="s">
        <v>1709</v>
      </c>
      <c r="I678" s="103" t="s">
        <v>1970</v>
      </c>
      <c r="J678" s="103" t="s">
        <v>1962</v>
      </c>
      <c r="K678" s="101"/>
    </row>
    <row r="679" spans="1:11" ht="15.6" customHeight="1">
      <c r="A679" s="97">
        <v>19</v>
      </c>
      <c r="B679" s="97" t="s">
        <v>252</v>
      </c>
      <c r="C679" s="101" t="s">
        <v>1785</v>
      </c>
      <c r="D679" s="102" t="s">
        <v>253</v>
      </c>
      <c r="E679" s="103">
        <v>0.03</v>
      </c>
      <c r="F679" s="103" t="s">
        <v>1747</v>
      </c>
      <c r="G679" s="101" t="s">
        <v>2127</v>
      </c>
      <c r="H679" s="106" t="s">
        <v>1706</v>
      </c>
      <c r="I679" s="103" t="s">
        <v>1970</v>
      </c>
      <c r="J679" s="103" t="s">
        <v>1962</v>
      </c>
      <c r="K679" s="101"/>
    </row>
    <row r="680" spans="1:11" ht="31.15" customHeight="1">
      <c r="A680" s="97">
        <v>20</v>
      </c>
      <c r="B680" s="97" t="s">
        <v>254</v>
      </c>
      <c r="C680" s="101" t="s">
        <v>1785</v>
      </c>
      <c r="D680" s="102" t="s">
        <v>255</v>
      </c>
      <c r="E680" s="103">
        <v>0.05</v>
      </c>
      <c r="F680" s="103" t="s">
        <v>1744</v>
      </c>
      <c r="G680" s="101" t="s">
        <v>256</v>
      </c>
      <c r="H680" s="106" t="s">
        <v>1717</v>
      </c>
      <c r="I680" s="103" t="s">
        <v>1970</v>
      </c>
      <c r="J680" s="103" t="s">
        <v>1962</v>
      </c>
      <c r="K680" s="101"/>
    </row>
    <row r="681" spans="1:11" ht="15.6" customHeight="1">
      <c r="A681" s="97">
        <v>21</v>
      </c>
      <c r="B681" s="97" t="s">
        <v>2146</v>
      </c>
      <c r="C681" s="101" t="s">
        <v>1785</v>
      </c>
      <c r="D681" s="102" t="s">
        <v>257</v>
      </c>
      <c r="E681" s="103">
        <v>0.02</v>
      </c>
      <c r="F681" s="103" t="s">
        <v>1735</v>
      </c>
      <c r="G681" s="101" t="s">
        <v>258</v>
      </c>
      <c r="H681" s="106" t="s">
        <v>1719</v>
      </c>
      <c r="I681" s="103" t="s">
        <v>1970</v>
      </c>
      <c r="J681" s="103" t="s">
        <v>1962</v>
      </c>
      <c r="K681" s="101"/>
    </row>
    <row r="682" spans="1:11" ht="15.6" customHeight="1">
      <c r="A682" s="97">
        <v>22</v>
      </c>
      <c r="B682" s="97" t="s">
        <v>259</v>
      </c>
      <c r="C682" s="101" t="s">
        <v>1785</v>
      </c>
      <c r="D682" s="102" t="s">
        <v>260</v>
      </c>
      <c r="E682" s="103">
        <v>0.02</v>
      </c>
      <c r="F682" s="103" t="s">
        <v>1735</v>
      </c>
      <c r="G682" s="101" t="s">
        <v>2224</v>
      </c>
      <c r="H682" s="106" t="s">
        <v>1719</v>
      </c>
      <c r="I682" s="103" t="s">
        <v>1970</v>
      </c>
      <c r="J682" s="103" t="s">
        <v>1962</v>
      </c>
      <c r="K682" s="101"/>
    </row>
    <row r="683" spans="1:11" ht="19.5" customHeight="1">
      <c r="A683" s="97">
        <v>23</v>
      </c>
      <c r="B683" s="97" t="s">
        <v>261</v>
      </c>
      <c r="C683" s="97" t="s">
        <v>1785</v>
      </c>
      <c r="D683" s="102" t="s">
        <v>262</v>
      </c>
      <c r="E683" s="103">
        <v>0.01</v>
      </c>
      <c r="F683" s="103" t="s">
        <v>1729</v>
      </c>
      <c r="G683" s="100" t="s">
        <v>263</v>
      </c>
      <c r="H683" s="101" t="s">
        <v>1714</v>
      </c>
      <c r="I683" s="103" t="s">
        <v>1961</v>
      </c>
      <c r="J683" s="103" t="s">
        <v>1962</v>
      </c>
      <c r="K683" s="100"/>
    </row>
    <row r="684" spans="1:11" ht="31.15" customHeight="1">
      <c r="A684" s="97">
        <v>24</v>
      </c>
      <c r="B684" s="97" t="s">
        <v>264</v>
      </c>
      <c r="C684" s="97" t="s">
        <v>1785</v>
      </c>
      <c r="D684" s="102" t="s">
        <v>265</v>
      </c>
      <c r="E684" s="103">
        <v>1.46</v>
      </c>
      <c r="F684" s="103" t="s">
        <v>266</v>
      </c>
      <c r="G684" s="100"/>
      <c r="H684" s="101" t="s">
        <v>1717</v>
      </c>
      <c r="I684" s="103" t="s">
        <v>1961</v>
      </c>
      <c r="J684" s="103" t="s">
        <v>1962</v>
      </c>
      <c r="K684" s="100"/>
    </row>
    <row r="685" spans="1:11" ht="15.6" customHeight="1">
      <c r="A685" s="97">
        <v>25</v>
      </c>
      <c r="B685" s="97" t="s">
        <v>267</v>
      </c>
      <c r="C685" s="97" t="s">
        <v>1785</v>
      </c>
      <c r="D685" s="102" t="s">
        <v>268</v>
      </c>
      <c r="E685" s="103">
        <v>0.49</v>
      </c>
      <c r="F685" s="103" t="s">
        <v>2083</v>
      </c>
      <c r="G685" s="100" t="s">
        <v>828</v>
      </c>
      <c r="H685" s="103" t="s">
        <v>1716</v>
      </c>
      <c r="I685" s="103" t="s">
        <v>1961</v>
      </c>
      <c r="J685" s="103" t="s">
        <v>1962</v>
      </c>
      <c r="K685" s="100"/>
    </row>
    <row r="686" spans="1:11" ht="15.6" customHeight="1">
      <c r="A686" s="97">
        <v>26</v>
      </c>
      <c r="B686" s="97" t="s">
        <v>269</v>
      </c>
      <c r="C686" s="97" t="s">
        <v>1785</v>
      </c>
      <c r="D686" s="102" t="s">
        <v>270</v>
      </c>
      <c r="E686" s="103">
        <v>0.97</v>
      </c>
      <c r="F686" s="103" t="s">
        <v>1785</v>
      </c>
      <c r="G686" s="101" t="s">
        <v>271</v>
      </c>
      <c r="H686" s="100" t="s">
        <v>1720</v>
      </c>
      <c r="I686" s="103" t="s">
        <v>1961</v>
      </c>
      <c r="J686" s="103" t="s">
        <v>1962</v>
      </c>
      <c r="K686" s="100"/>
    </row>
    <row r="687" spans="1:11" ht="15.6" customHeight="1">
      <c r="A687" s="97">
        <v>27</v>
      </c>
      <c r="B687" s="97" t="s">
        <v>272</v>
      </c>
      <c r="C687" s="101" t="s">
        <v>1785</v>
      </c>
      <c r="D687" s="102" t="s">
        <v>273</v>
      </c>
      <c r="E687" s="103">
        <v>3</v>
      </c>
      <c r="F687" s="103" t="s">
        <v>1744</v>
      </c>
      <c r="G687" s="101" t="s">
        <v>2053</v>
      </c>
      <c r="H687" s="106" t="s">
        <v>1715</v>
      </c>
      <c r="I687" s="103" t="s">
        <v>1970</v>
      </c>
      <c r="J687" s="103" t="s">
        <v>1962</v>
      </c>
      <c r="K687" s="101"/>
    </row>
    <row r="688" spans="1:11" ht="35.450000000000003" customHeight="1">
      <c r="A688" s="97">
        <v>28</v>
      </c>
      <c r="B688" s="97" t="s">
        <v>274</v>
      </c>
      <c r="C688" s="101" t="s">
        <v>1785</v>
      </c>
      <c r="D688" s="102" t="s">
        <v>275</v>
      </c>
      <c r="E688" s="103">
        <v>0.01</v>
      </c>
      <c r="F688" s="103" t="s">
        <v>276</v>
      </c>
      <c r="G688" s="101" t="s">
        <v>277</v>
      </c>
      <c r="H688" s="106" t="s">
        <v>1720</v>
      </c>
      <c r="I688" s="103" t="s">
        <v>1970</v>
      </c>
      <c r="J688" s="103" t="s">
        <v>1962</v>
      </c>
      <c r="K688" s="101"/>
    </row>
    <row r="689" spans="1:11" ht="31.15" customHeight="1">
      <c r="A689" s="97">
        <v>29</v>
      </c>
      <c r="B689" s="97" t="s">
        <v>278</v>
      </c>
      <c r="C689" s="101" t="s">
        <v>1785</v>
      </c>
      <c r="D689" s="102" t="s">
        <v>279</v>
      </c>
      <c r="E689" s="103">
        <v>0.02</v>
      </c>
      <c r="F689" s="103" t="s">
        <v>280</v>
      </c>
      <c r="G689" s="101" t="s">
        <v>271</v>
      </c>
      <c r="H689" s="106" t="s">
        <v>1720</v>
      </c>
      <c r="I689" s="103" t="s">
        <v>1970</v>
      </c>
      <c r="J689" s="103" t="s">
        <v>1962</v>
      </c>
      <c r="K689" s="101"/>
    </row>
    <row r="690" spans="1:11" ht="15.6" customHeight="1">
      <c r="A690" s="97">
        <v>30</v>
      </c>
      <c r="B690" s="97" t="s">
        <v>281</v>
      </c>
      <c r="C690" s="101" t="s">
        <v>1785</v>
      </c>
      <c r="D690" s="102" t="s">
        <v>282</v>
      </c>
      <c r="E690" s="103">
        <v>0.01</v>
      </c>
      <c r="F690" s="103" t="s">
        <v>276</v>
      </c>
      <c r="G690" s="101" t="s">
        <v>2328</v>
      </c>
      <c r="H690" s="106" t="s">
        <v>1720</v>
      </c>
      <c r="I690" s="103" t="s">
        <v>1970</v>
      </c>
      <c r="J690" s="103" t="s">
        <v>1962</v>
      </c>
      <c r="K690" s="101"/>
    </row>
    <row r="691" spans="1:11" ht="33" customHeight="1">
      <c r="A691" s="97">
        <v>31</v>
      </c>
      <c r="B691" s="97" t="s">
        <v>283</v>
      </c>
      <c r="C691" s="101" t="s">
        <v>1785</v>
      </c>
      <c r="D691" s="102" t="s">
        <v>284</v>
      </c>
      <c r="E691" s="103">
        <v>0.01</v>
      </c>
      <c r="F691" s="103" t="s">
        <v>276</v>
      </c>
      <c r="G691" s="101" t="s">
        <v>285</v>
      </c>
      <c r="H691" s="106" t="s">
        <v>1720</v>
      </c>
      <c r="I691" s="103" t="s">
        <v>1970</v>
      </c>
      <c r="J691" s="103" t="s">
        <v>1962</v>
      </c>
      <c r="K691" s="101"/>
    </row>
    <row r="692" spans="1:11" ht="34.9" customHeight="1">
      <c r="A692" s="97">
        <v>32</v>
      </c>
      <c r="B692" s="97" t="s">
        <v>286</v>
      </c>
      <c r="C692" s="101" t="s">
        <v>1785</v>
      </c>
      <c r="D692" s="102" t="s">
        <v>287</v>
      </c>
      <c r="E692" s="103">
        <v>0.01</v>
      </c>
      <c r="F692" s="103" t="s">
        <v>276</v>
      </c>
      <c r="G692" s="101" t="s">
        <v>1174</v>
      </c>
      <c r="H692" s="106" t="s">
        <v>1720</v>
      </c>
      <c r="I692" s="103" t="s">
        <v>1970</v>
      </c>
      <c r="J692" s="103" t="s">
        <v>1962</v>
      </c>
      <c r="K692" s="101"/>
    </row>
    <row r="693" spans="1:11" ht="15.6" customHeight="1">
      <c r="A693" s="97">
        <v>33</v>
      </c>
      <c r="B693" s="97" t="s">
        <v>288</v>
      </c>
      <c r="C693" s="101" t="s">
        <v>1785</v>
      </c>
      <c r="D693" s="102" t="s">
        <v>289</v>
      </c>
      <c r="E693" s="103">
        <v>0.02</v>
      </c>
      <c r="F693" s="103" t="s">
        <v>171</v>
      </c>
      <c r="G693" s="101" t="s">
        <v>955</v>
      </c>
      <c r="H693" s="106" t="s">
        <v>1720</v>
      </c>
      <c r="I693" s="103" t="s">
        <v>1970</v>
      </c>
      <c r="J693" s="103" t="s">
        <v>1962</v>
      </c>
      <c r="K693" s="101"/>
    </row>
    <row r="694" spans="1:11" ht="31.15" customHeight="1">
      <c r="A694" s="97">
        <v>34</v>
      </c>
      <c r="B694" s="97" t="s">
        <v>290</v>
      </c>
      <c r="C694" s="101" t="s">
        <v>1785</v>
      </c>
      <c r="D694" s="102" t="s">
        <v>291</v>
      </c>
      <c r="E694" s="103">
        <v>0.02</v>
      </c>
      <c r="F694" s="103" t="s">
        <v>280</v>
      </c>
      <c r="G694" s="101" t="s">
        <v>292</v>
      </c>
      <c r="H694" s="106" t="s">
        <v>1720</v>
      </c>
      <c r="I694" s="103" t="s">
        <v>1970</v>
      </c>
      <c r="J694" s="103" t="s">
        <v>1962</v>
      </c>
      <c r="K694" s="101"/>
    </row>
    <row r="695" spans="1:11" ht="31.15" customHeight="1">
      <c r="A695" s="97">
        <v>35</v>
      </c>
      <c r="B695" s="97" t="s">
        <v>293</v>
      </c>
      <c r="C695" s="101" t="s">
        <v>1785</v>
      </c>
      <c r="D695" s="102" t="s">
        <v>294</v>
      </c>
      <c r="E695" s="103">
        <v>1</v>
      </c>
      <c r="F695" s="103" t="s">
        <v>295</v>
      </c>
      <c r="G695" s="101" t="s">
        <v>2070</v>
      </c>
      <c r="H695" s="106" t="s">
        <v>1713</v>
      </c>
      <c r="I695" s="103" t="s">
        <v>1970</v>
      </c>
      <c r="J695" s="103" t="s">
        <v>1962</v>
      </c>
      <c r="K695" s="101"/>
    </row>
    <row r="696" spans="1:11" ht="31.15" customHeight="1">
      <c r="A696" s="97">
        <v>36</v>
      </c>
      <c r="B696" s="97" t="s">
        <v>296</v>
      </c>
      <c r="C696" s="97" t="s">
        <v>1785</v>
      </c>
      <c r="D696" s="102" t="s">
        <v>297</v>
      </c>
      <c r="E696" s="103">
        <v>1</v>
      </c>
      <c r="F696" s="103" t="s">
        <v>298</v>
      </c>
      <c r="G696" s="100" t="s">
        <v>299</v>
      </c>
      <c r="H696" s="101" t="s">
        <v>1714</v>
      </c>
      <c r="I696" s="103" t="s">
        <v>1970</v>
      </c>
      <c r="J696" s="103" t="s">
        <v>1962</v>
      </c>
      <c r="K696" s="100"/>
    </row>
    <row r="697" spans="1:11" ht="45.6" customHeight="1">
      <c r="A697" s="97">
        <v>37</v>
      </c>
      <c r="B697" s="97" t="s">
        <v>300</v>
      </c>
      <c r="C697" s="101" t="s">
        <v>1785</v>
      </c>
      <c r="D697" s="102" t="s">
        <v>301</v>
      </c>
      <c r="E697" s="103">
        <v>1</v>
      </c>
      <c r="F697" s="103" t="s">
        <v>302</v>
      </c>
      <c r="G697" s="101"/>
      <c r="H697" s="106" t="s">
        <v>1718</v>
      </c>
      <c r="I697" s="103" t="s">
        <v>1970</v>
      </c>
      <c r="J697" s="103" t="s">
        <v>1962</v>
      </c>
      <c r="K697" s="101" t="s">
        <v>303</v>
      </c>
    </row>
    <row r="698" spans="1:11" ht="63">
      <c r="A698" s="97">
        <v>38</v>
      </c>
      <c r="B698" s="97" t="s">
        <v>304</v>
      </c>
      <c r="C698" s="101" t="s">
        <v>1785</v>
      </c>
      <c r="D698" s="102" t="s">
        <v>305</v>
      </c>
      <c r="E698" s="103">
        <v>0.15000000000000002</v>
      </c>
      <c r="F698" s="103" t="s">
        <v>306</v>
      </c>
      <c r="G698" s="101" t="s">
        <v>307</v>
      </c>
      <c r="H698" s="106" t="s">
        <v>1720</v>
      </c>
      <c r="I698" s="103" t="s">
        <v>1970</v>
      </c>
      <c r="J698" s="103" t="s">
        <v>1962</v>
      </c>
      <c r="K698" s="101"/>
    </row>
    <row r="699" spans="1:11" ht="31.15" customHeight="1">
      <c r="A699" s="97">
        <v>39</v>
      </c>
      <c r="B699" s="97" t="s">
        <v>308</v>
      </c>
      <c r="C699" s="97" t="s">
        <v>1785</v>
      </c>
      <c r="D699" s="102" t="s">
        <v>309</v>
      </c>
      <c r="E699" s="103">
        <v>0.75</v>
      </c>
      <c r="F699" s="103" t="s">
        <v>310</v>
      </c>
      <c r="G699" s="100"/>
      <c r="H699" s="103" t="s">
        <v>1710</v>
      </c>
      <c r="I699" s="103" t="s">
        <v>1961</v>
      </c>
      <c r="J699" s="103" t="s">
        <v>1962</v>
      </c>
      <c r="K699" s="100"/>
    </row>
    <row r="700" spans="1:11" ht="31.15" customHeight="1">
      <c r="A700" s="97">
        <v>40</v>
      </c>
      <c r="B700" s="97" t="s">
        <v>311</v>
      </c>
      <c r="C700" s="101" t="s">
        <v>1785</v>
      </c>
      <c r="D700" s="102" t="s">
        <v>312</v>
      </c>
      <c r="E700" s="103">
        <v>0.5</v>
      </c>
      <c r="F700" s="103" t="s">
        <v>313</v>
      </c>
      <c r="G700" s="101" t="s">
        <v>314</v>
      </c>
      <c r="H700" s="106" t="s">
        <v>1720</v>
      </c>
      <c r="I700" s="103" t="s">
        <v>1970</v>
      </c>
      <c r="J700" s="103" t="s">
        <v>1962</v>
      </c>
      <c r="K700" s="101"/>
    </row>
    <row r="701" spans="1:11" ht="31.15" customHeight="1">
      <c r="A701" s="97">
        <v>41</v>
      </c>
      <c r="B701" s="97" t="s">
        <v>315</v>
      </c>
      <c r="C701" s="97" t="s">
        <v>1785</v>
      </c>
      <c r="D701" s="102" t="s">
        <v>316</v>
      </c>
      <c r="E701" s="103">
        <v>1</v>
      </c>
      <c r="F701" s="103" t="s">
        <v>317</v>
      </c>
      <c r="G701" s="100"/>
      <c r="H701" s="101" t="s">
        <v>1707</v>
      </c>
      <c r="I701" s="103" t="s">
        <v>1961</v>
      </c>
      <c r="J701" s="103" t="s">
        <v>1962</v>
      </c>
      <c r="K701" s="100"/>
    </row>
    <row r="702" spans="1:11" ht="31.15" customHeight="1">
      <c r="A702" s="97">
        <v>42</v>
      </c>
      <c r="B702" s="97" t="s">
        <v>318</v>
      </c>
      <c r="C702" s="101" t="s">
        <v>1785</v>
      </c>
      <c r="D702" s="102" t="s">
        <v>319</v>
      </c>
      <c r="E702" s="103">
        <v>0.3</v>
      </c>
      <c r="F702" s="103" t="s">
        <v>320</v>
      </c>
      <c r="G702" s="101" t="s">
        <v>188</v>
      </c>
      <c r="H702" s="106" t="s">
        <v>1719</v>
      </c>
      <c r="I702" s="103" t="s">
        <v>1970</v>
      </c>
      <c r="J702" s="103" t="s">
        <v>1962</v>
      </c>
      <c r="K702" s="101"/>
    </row>
    <row r="703" spans="1:11" ht="15.6" customHeight="1">
      <c r="A703" s="97">
        <v>43</v>
      </c>
      <c r="B703" s="97" t="s">
        <v>321</v>
      </c>
      <c r="C703" s="101" t="s">
        <v>1785</v>
      </c>
      <c r="D703" s="102" t="s">
        <v>322</v>
      </c>
      <c r="E703" s="103">
        <v>0.7</v>
      </c>
      <c r="F703" s="103" t="s">
        <v>2083</v>
      </c>
      <c r="G703" s="101" t="s">
        <v>323</v>
      </c>
      <c r="H703" s="106" t="s">
        <v>1713</v>
      </c>
      <c r="I703" s="103" t="s">
        <v>1970</v>
      </c>
      <c r="J703" s="103" t="s">
        <v>1962</v>
      </c>
      <c r="K703" s="101"/>
    </row>
    <row r="704" spans="1:11" ht="15.6" customHeight="1">
      <c r="A704" s="97">
        <v>44</v>
      </c>
      <c r="B704" s="97" t="s">
        <v>324</v>
      </c>
      <c r="C704" s="101" t="s">
        <v>1785</v>
      </c>
      <c r="D704" s="102" t="s">
        <v>325</v>
      </c>
      <c r="E704" s="103">
        <v>0.1</v>
      </c>
      <c r="F704" s="103" t="s">
        <v>2083</v>
      </c>
      <c r="G704" s="101" t="s">
        <v>2548</v>
      </c>
      <c r="H704" s="106" t="s">
        <v>1713</v>
      </c>
      <c r="I704" s="103" t="s">
        <v>1970</v>
      </c>
      <c r="J704" s="103" t="s">
        <v>1962</v>
      </c>
      <c r="K704" s="101"/>
    </row>
    <row r="705" spans="1:11" ht="15.6" customHeight="1">
      <c r="A705" s="97">
        <v>45</v>
      </c>
      <c r="B705" s="97" t="s">
        <v>326</v>
      </c>
      <c r="C705" s="101" t="s">
        <v>1785</v>
      </c>
      <c r="D705" s="102" t="s">
        <v>327</v>
      </c>
      <c r="E705" s="103">
        <v>0.5</v>
      </c>
      <c r="F705" s="103" t="s">
        <v>1735</v>
      </c>
      <c r="G705" s="101" t="s">
        <v>825</v>
      </c>
      <c r="H705" s="106" t="s">
        <v>1716</v>
      </c>
      <c r="I705" s="103" t="s">
        <v>1970</v>
      </c>
      <c r="J705" s="103" t="s">
        <v>1962</v>
      </c>
      <c r="K705" s="101"/>
    </row>
    <row r="706" spans="1:11" ht="15.6" customHeight="1">
      <c r="A706" s="97">
        <v>46</v>
      </c>
      <c r="B706" s="97" t="s">
        <v>328</v>
      </c>
      <c r="C706" s="101" t="s">
        <v>1785</v>
      </c>
      <c r="D706" s="102" t="s">
        <v>329</v>
      </c>
      <c r="E706" s="103">
        <v>0.06</v>
      </c>
      <c r="F706" s="103" t="s">
        <v>2083</v>
      </c>
      <c r="G706" s="101" t="s">
        <v>2606</v>
      </c>
      <c r="H706" s="124" t="s">
        <v>1709</v>
      </c>
      <c r="I706" s="103" t="s">
        <v>1970</v>
      </c>
      <c r="J706" s="103" t="s">
        <v>1962</v>
      </c>
      <c r="K706" s="101"/>
    </row>
    <row r="707" spans="1:11" ht="31.5">
      <c r="A707" s="97">
        <v>47</v>
      </c>
      <c r="B707" s="97" t="s">
        <v>330</v>
      </c>
      <c r="C707" s="101" t="s">
        <v>1785</v>
      </c>
      <c r="D707" s="102" t="s">
        <v>331</v>
      </c>
      <c r="E707" s="103">
        <v>3</v>
      </c>
      <c r="F707" s="103" t="s">
        <v>332</v>
      </c>
      <c r="G707" s="101" t="s">
        <v>333</v>
      </c>
      <c r="H707" s="106" t="s">
        <v>1713</v>
      </c>
      <c r="I707" s="103" t="s">
        <v>1970</v>
      </c>
      <c r="J707" s="103" t="s">
        <v>1962</v>
      </c>
      <c r="K707" s="101"/>
    </row>
    <row r="708" spans="1:11" ht="15.75">
      <c r="A708" s="94" t="s">
        <v>334</v>
      </c>
      <c r="B708" s="94"/>
      <c r="C708" s="94"/>
      <c r="D708" s="107" t="s">
        <v>335</v>
      </c>
      <c r="E708" s="99"/>
      <c r="F708" s="103"/>
      <c r="G708" s="104"/>
      <c r="H708" s="106"/>
      <c r="I708" s="103"/>
      <c r="J708" s="103"/>
      <c r="K708" s="104"/>
    </row>
    <row r="709" spans="1:11" ht="15.6" customHeight="1">
      <c r="A709" s="101">
        <v>1</v>
      </c>
      <c r="B709" s="101" t="s">
        <v>336</v>
      </c>
      <c r="C709" s="101" t="s">
        <v>1794</v>
      </c>
      <c r="D709" s="102" t="s">
        <v>337</v>
      </c>
      <c r="E709" s="103">
        <v>0.27</v>
      </c>
      <c r="F709" s="103" t="s">
        <v>1830</v>
      </c>
      <c r="G709" s="103"/>
      <c r="H709" s="103" t="s">
        <v>1703</v>
      </c>
      <c r="I709" s="103" t="s">
        <v>1970</v>
      </c>
      <c r="J709" s="103" t="s">
        <v>1962</v>
      </c>
      <c r="K709" s="103"/>
    </row>
    <row r="710" spans="1:11" ht="15.6" customHeight="1">
      <c r="A710" s="101">
        <v>2</v>
      </c>
      <c r="B710" s="101" t="s">
        <v>338</v>
      </c>
      <c r="C710" s="101" t="s">
        <v>1794</v>
      </c>
      <c r="D710" s="102" t="s">
        <v>339</v>
      </c>
      <c r="E710" s="103">
        <v>0.13</v>
      </c>
      <c r="F710" s="103" t="s">
        <v>2083</v>
      </c>
      <c r="G710" s="103" t="s">
        <v>2575</v>
      </c>
      <c r="H710" s="103" t="s">
        <v>1715</v>
      </c>
      <c r="I710" s="103" t="s">
        <v>1970</v>
      </c>
      <c r="J710" s="103" t="s">
        <v>1962</v>
      </c>
      <c r="K710" s="100"/>
    </row>
    <row r="711" spans="1:11" ht="15.6" customHeight="1">
      <c r="A711" s="101">
        <v>3</v>
      </c>
      <c r="B711" s="101" t="s">
        <v>340</v>
      </c>
      <c r="C711" s="101" t="s">
        <v>1794</v>
      </c>
      <c r="D711" s="102" t="s">
        <v>341</v>
      </c>
      <c r="E711" s="103">
        <v>0.03</v>
      </c>
      <c r="F711" s="101" t="s">
        <v>1735</v>
      </c>
      <c r="G711" s="104" t="s">
        <v>342</v>
      </c>
      <c r="H711" s="101" t="s">
        <v>1712</v>
      </c>
      <c r="I711" s="103" t="s">
        <v>1961</v>
      </c>
      <c r="J711" s="103" t="s">
        <v>1962</v>
      </c>
      <c r="K711" s="104"/>
    </row>
    <row r="712" spans="1:11" ht="15.6" customHeight="1">
      <c r="A712" s="101">
        <v>4</v>
      </c>
      <c r="B712" s="101" t="s">
        <v>343</v>
      </c>
      <c r="C712" s="101" t="s">
        <v>1794</v>
      </c>
      <c r="D712" s="102" t="s">
        <v>344</v>
      </c>
      <c r="E712" s="103">
        <v>0.02</v>
      </c>
      <c r="F712" s="101" t="s">
        <v>1735</v>
      </c>
      <c r="G712" s="104" t="s">
        <v>345</v>
      </c>
      <c r="H712" s="101" t="s">
        <v>1716</v>
      </c>
      <c r="I712" s="103" t="s">
        <v>1961</v>
      </c>
      <c r="J712" s="103" t="s">
        <v>1962</v>
      </c>
      <c r="K712" s="104"/>
    </row>
    <row r="713" spans="1:11" ht="15.6" customHeight="1">
      <c r="A713" s="101">
        <v>5</v>
      </c>
      <c r="B713" s="101" t="s">
        <v>346</v>
      </c>
      <c r="C713" s="101" t="s">
        <v>1794</v>
      </c>
      <c r="D713" s="102" t="s">
        <v>347</v>
      </c>
      <c r="E713" s="103">
        <v>0.1</v>
      </c>
      <c r="F713" s="103" t="s">
        <v>1744</v>
      </c>
      <c r="G713" s="101" t="s">
        <v>2022</v>
      </c>
      <c r="H713" s="106" t="s">
        <v>1711</v>
      </c>
      <c r="I713" s="103" t="s">
        <v>1970</v>
      </c>
      <c r="J713" s="103" t="s">
        <v>1962</v>
      </c>
      <c r="K713" s="101"/>
    </row>
    <row r="714" spans="1:11" ht="15.6" customHeight="1">
      <c r="A714" s="101">
        <v>6</v>
      </c>
      <c r="B714" s="101" t="s">
        <v>348</v>
      </c>
      <c r="C714" s="101" t="s">
        <v>1794</v>
      </c>
      <c r="D714" s="102" t="s">
        <v>349</v>
      </c>
      <c r="E714" s="103">
        <v>0.15</v>
      </c>
      <c r="F714" s="103" t="s">
        <v>1744</v>
      </c>
      <c r="G714" s="101" t="s">
        <v>2703</v>
      </c>
      <c r="H714" s="106" t="s">
        <v>1705</v>
      </c>
      <c r="I714" s="103" t="s">
        <v>1970</v>
      </c>
      <c r="J714" s="103" t="s">
        <v>1962</v>
      </c>
      <c r="K714" s="101"/>
    </row>
    <row r="715" spans="1:11" ht="47.45" customHeight="1">
      <c r="A715" s="101">
        <v>7</v>
      </c>
      <c r="B715" s="101" t="s">
        <v>350</v>
      </c>
      <c r="C715" s="101" t="s">
        <v>1794</v>
      </c>
      <c r="D715" s="102" t="s">
        <v>351</v>
      </c>
      <c r="E715" s="103">
        <v>0.06</v>
      </c>
      <c r="F715" s="103" t="s">
        <v>1735</v>
      </c>
      <c r="G715" s="101" t="s">
        <v>2127</v>
      </c>
      <c r="H715" s="106" t="s">
        <v>1706</v>
      </c>
      <c r="I715" s="103" t="s">
        <v>1970</v>
      </c>
      <c r="J715" s="103" t="s">
        <v>1962</v>
      </c>
      <c r="K715" s="101" t="s">
        <v>352</v>
      </c>
    </row>
    <row r="716" spans="1:11" ht="15.6" customHeight="1">
      <c r="A716" s="101">
        <v>8</v>
      </c>
      <c r="B716" s="101" t="s">
        <v>353</v>
      </c>
      <c r="C716" s="101" t="s">
        <v>1794</v>
      </c>
      <c r="D716" s="102" t="s">
        <v>354</v>
      </c>
      <c r="E716" s="103">
        <v>0.22</v>
      </c>
      <c r="F716" s="103" t="s">
        <v>2103</v>
      </c>
      <c r="G716" s="101" t="s">
        <v>2298</v>
      </c>
      <c r="H716" s="106" t="s">
        <v>1703</v>
      </c>
      <c r="I716" s="103" t="s">
        <v>1970</v>
      </c>
      <c r="J716" s="103" t="s">
        <v>1962</v>
      </c>
      <c r="K716" s="101"/>
    </row>
    <row r="717" spans="1:11" ht="15.6" customHeight="1">
      <c r="A717" s="101">
        <v>9</v>
      </c>
      <c r="B717" s="101" t="s">
        <v>355</v>
      </c>
      <c r="C717" s="101" t="s">
        <v>1794</v>
      </c>
      <c r="D717" s="102" t="s">
        <v>356</v>
      </c>
      <c r="E717" s="103">
        <v>0.03</v>
      </c>
      <c r="F717" s="103" t="s">
        <v>2103</v>
      </c>
      <c r="G717" s="104" t="s">
        <v>357</v>
      </c>
      <c r="H717" s="100" t="s">
        <v>1706</v>
      </c>
      <c r="I717" s="103" t="s">
        <v>1961</v>
      </c>
      <c r="J717" s="103" t="s">
        <v>1962</v>
      </c>
      <c r="K717" s="104"/>
    </row>
    <row r="718" spans="1:11" ht="15.6" customHeight="1">
      <c r="A718" s="101">
        <v>10</v>
      </c>
      <c r="B718" s="101" t="s">
        <v>358</v>
      </c>
      <c r="C718" s="101" t="s">
        <v>1794</v>
      </c>
      <c r="D718" s="102" t="s">
        <v>359</v>
      </c>
      <c r="E718" s="103">
        <v>0.06</v>
      </c>
      <c r="F718" s="103" t="s">
        <v>1735</v>
      </c>
      <c r="G718" s="104" t="s">
        <v>360</v>
      </c>
      <c r="H718" s="100" t="s">
        <v>1706</v>
      </c>
      <c r="I718" s="103" t="s">
        <v>1961</v>
      </c>
      <c r="J718" s="103" t="s">
        <v>1962</v>
      </c>
      <c r="K718" s="104"/>
    </row>
    <row r="719" spans="1:11" ht="15.6" customHeight="1">
      <c r="A719" s="101">
        <v>11</v>
      </c>
      <c r="B719" s="101" t="s">
        <v>361</v>
      </c>
      <c r="C719" s="101" t="s">
        <v>1794</v>
      </c>
      <c r="D719" s="102" t="s">
        <v>362</v>
      </c>
      <c r="E719" s="103">
        <v>0.04</v>
      </c>
      <c r="F719" s="103" t="s">
        <v>1735</v>
      </c>
      <c r="G719" s="120" t="s">
        <v>2387</v>
      </c>
      <c r="H719" s="100" t="s">
        <v>1706</v>
      </c>
      <c r="I719" s="103" t="s">
        <v>1961</v>
      </c>
      <c r="J719" s="103" t="s">
        <v>1962</v>
      </c>
      <c r="K719" s="120"/>
    </row>
    <row r="720" spans="1:11" ht="15.6" customHeight="1">
      <c r="A720" s="101">
        <v>12</v>
      </c>
      <c r="B720" s="101" t="s">
        <v>363</v>
      </c>
      <c r="C720" s="101" t="s">
        <v>1794</v>
      </c>
      <c r="D720" s="102" t="s">
        <v>364</v>
      </c>
      <c r="E720" s="103">
        <v>0.08</v>
      </c>
      <c r="F720" s="103" t="s">
        <v>1735</v>
      </c>
      <c r="G720" s="101" t="s">
        <v>365</v>
      </c>
      <c r="H720" s="101" t="s">
        <v>1718</v>
      </c>
      <c r="I720" s="103" t="s">
        <v>1961</v>
      </c>
      <c r="J720" s="103" t="s">
        <v>1962</v>
      </c>
      <c r="K720" s="101"/>
    </row>
    <row r="721" spans="1:11" ht="15.6" customHeight="1">
      <c r="A721" s="101">
        <v>13</v>
      </c>
      <c r="B721" s="101" t="s">
        <v>366</v>
      </c>
      <c r="C721" s="101" t="s">
        <v>1794</v>
      </c>
      <c r="D721" s="102" t="s">
        <v>367</v>
      </c>
      <c r="E721" s="103">
        <v>0.03</v>
      </c>
      <c r="F721" s="103" t="s">
        <v>1735</v>
      </c>
      <c r="G721" s="101" t="s">
        <v>368</v>
      </c>
      <c r="H721" s="101" t="s">
        <v>1718</v>
      </c>
      <c r="I721" s="103" t="s">
        <v>1970</v>
      </c>
      <c r="J721" s="103" t="s">
        <v>1962</v>
      </c>
      <c r="K721" s="101"/>
    </row>
    <row r="722" spans="1:11" ht="15.6" customHeight="1">
      <c r="A722" s="101">
        <v>14</v>
      </c>
      <c r="B722" s="101" t="s">
        <v>369</v>
      </c>
      <c r="C722" s="101" t="s">
        <v>1794</v>
      </c>
      <c r="D722" s="102" t="s">
        <v>370</v>
      </c>
      <c r="E722" s="103">
        <v>0.03</v>
      </c>
      <c r="F722" s="103" t="s">
        <v>1735</v>
      </c>
      <c r="G722" s="101" t="s">
        <v>868</v>
      </c>
      <c r="H722" s="101" t="s">
        <v>1718</v>
      </c>
      <c r="I722" s="103" t="s">
        <v>1970</v>
      </c>
      <c r="J722" s="103" t="s">
        <v>1962</v>
      </c>
      <c r="K722" s="101"/>
    </row>
    <row r="723" spans="1:11" ht="15.6" customHeight="1">
      <c r="A723" s="101">
        <v>15</v>
      </c>
      <c r="B723" s="101" t="s">
        <v>371</v>
      </c>
      <c r="C723" s="101" t="s">
        <v>1794</v>
      </c>
      <c r="D723" s="102" t="s">
        <v>372</v>
      </c>
      <c r="E723" s="103">
        <v>0.03</v>
      </c>
      <c r="F723" s="103" t="s">
        <v>1735</v>
      </c>
      <c r="G723" s="101" t="s">
        <v>1256</v>
      </c>
      <c r="H723" s="101" t="s">
        <v>1718</v>
      </c>
      <c r="I723" s="103" t="s">
        <v>1970</v>
      </c>
      <c r="J723" s="103" t="s">
        <v>1962</v>
      </c>
      <c r="K723" s="101"/>
    </row>
    <row r="724" spans="1:11" ht="15.6" customHeight="1">
      <c r="A724" s="101">
        <v>16</v>
      </c>
      <c r="B724" s="101" t="s">
        <v>373</v>
      </c>
      <c r="C724" s="101" t="s">
        <v>1794</v>
      </c>
      <c r="D724" s="102" t="s">
        <v>374</v>
      </c>
      <c r="E724" s="103">
        <v>0.03</v>
      </c>
      <c r="F724" s="103" t="s">
        <v>1735</v>
      </c>
      <c r="G724" s="101" t="s">
        <v>1966</v>
      </c>
      <c r="H724" s="101" t="s">
        <v>1718</v>
      </c>
      <c r="I724" s="103" t="s">
        <v>1970</v>
      </c>
      <c r="J724" s="103" t="s">
        <v>1962</v>
      </c>
      <c r="K724" s="101"/>
    </row>
    <row r="725" spans="1:11" ht="15.6" customHeight="1">
      <c r="A725" s="101">
        <v>17</v>
      </c>
      <c r="B725" s="101" t="s">
        <v>375</v>
      </c>
      <c r="C725" s="101" t="s">
        <v>1794</v>
      </c>
      <c r="D725" s="102" t="s">
        <v>376</v>
      </c>
      <c r="E725" s="103">
        <v>0.08</v>
      </c>
      <c r="F725" s="103" t="s">
        <v>1744</v>
      </c>
      <c r="G725" s="110" t="s">
        <v>377</v>
      </c>
      <c r="H725" s="101" t="s">
        <v>1715</v>
      </c>
      <c r="I725" s="103" t="s">
        <v>1961</v>
      </c>
      <c r="J725" s="103" t="s">
        <v>1962</v>
      </c>
      <c r="K725" s="110"/>
    </row>
    <row r="726" spans="1:11" ht="15.6" customHeight="1">
      <c r="A726" s="101">
        <v>18</v>
      </c>
      <c r="B726" s="101" t="s">
        <v>378</v>
      </c>
      <c r="C726" s="101" t="s">
        <v>1794</v>
      </c>
      <c r="D726" s="102" t="s">
        <v>379</v>
      </c>
      <c r="E726" s="103">
        <v>0.02</v>
      </c>
      <c r="F726" s="103" t="s">
        <v>1735</v>
      </c>
      <c r="G726" s="101" t="s">
        <v>197</v>
      </c>
      <c r="H726" s="101" t="s">
        <v>1718</v>
      </c>
      <c r="I726" s="103" t="s">
        <v>1970</v>
      </c>
      <c r="J726" s="103" t="s">
        <v>1962</v>
      </c>
      <c r="K726" s="101"/>
    </row>
    <row r="727" spans="1:11" ht="15.6" customHeight="1">
      <c r="A727" s="101">
        <v>19</v>
      </c>
      <c r="B727" s="101" t="s">
        <v>380</v>
      </c>
      <c r="C727" s="101" t="s">
        <v>1794</v>
      </c>
      <c r="D727" s="102" t="s">
        <v>381</v>
      </c>
      <c r="E727" s="103">
        <v>0.05</v>
      </c>
      <c r="F727" s="103" t="s">
        <v>1735</v>
      </c>
      <c r="G727" s="101" t="s">
        <v>865</v>
      </c>
      <c r="H727" s="101" t="s">
        <v>1718</v>
      </c>
      <c r="I727" s="103" t="s">
        <v>1970</v>
      </c>
      <c r="J727" s="103" t="s">
        <v>1962</v>
      </c>
      <c r="K727" s="101"/>
    </row>
    <row r="728" spans="1:11" ht="15.6" customHeight="1">
      <c r="A728" s="101">
        <v>20</v>
      </c>
      <c r="B728" s="101" t="s">
        <v>382</v>
      </c>
      <c r="C728" s="101" t="s">
        <v>1794</v>
      </c>
      <c r="D728" s="102" t="s">
        <v>383</v>
      </c>
      <c r="E728" s="103">
        <v>0.05</v>
      </c>
      <c r="F728" s="103" t="s">
        <v>1735</v>
      </c>
      <c r="G728" s="101" t="s">
        <v>2197</v>
      </c>
      <c r="H728" s="101" t="s">
        <v>1718</v>
      </c>
      <c r="I728" s="103" t="s">
        <v>1970</v>
      </c>
      <c r="J728" s="103" t="s">
        <v>1962</v>
      </c>
      <c r="K728" s="101"/>
    </row>
    <row r="729" spans="1:11" ht="94.15" customHeight="1">
      <c r="A729" s="101">
        <v>21</v>
      </c>
      <c r="B729" s="101" t="s">
        <v>384</v>
      </c>
      <c r="C729" s="101" t="s">
        <v>1794</v>
      </c>
      <c r="D729" s="102" t="s">
        <v>385</v>
      </c>
      <c r="E729" s="103">
        <v>0.47</v>
      </c>
      <c r="F729" s="103" t="s">
        <v>1800</v>
      </c>
      <c r="G729" s="101" t="s">
        <v>386</v>
      </c>
      <c r="H729" s="101" t="s">
        <v>1707</v>
      </c>
      <c r="I729" s="103" t="s">
        <v>1970</v>
      </c>
      <c r="J729" s="103" t="s">
        <v>1962</v>
      </c>
      <c r="K729" s="101"/>
    </row>
    <row r="730" spans="1:11" ht="19.5" customHeight="1">
      <c r="A730" s="101">
        <v>22</v>
      </c>
      <c r="B730" s="101" t="s">
        <v>387</v>
      </c>
      <c r="C730" s="101" t="s">
        <v>1794</v>
      </c>
      <c r="D730" s="102" t="s">
        <v>388</v>
      </c>
      <c r="E730" s="103">
        <v>0.12</v>
      </c>
      <c r="F730" s="103" t="s">
        <v>1800</v>
      </c>
      <c r="G730" s="101" t="s">
        <v>1977</v>
      </c>
      <c r="H730" s="101" t="s">
        <v>1703</v>
      </c>
      <c r="I730" s="103" t="s">
        <v>1970</v>
      </c>
      <c r="J730" s="103" t="s">
        <v>1962</v>
      </c>
      <c r="K730" s="101"/>
    </row>
    <row r="731" spans="1:11" ht="46.9" customHeight="1">
      <c r="A731" s="101">
        <v>23</v>
      </c>
      <c r="B731" s="101" t="s">
        <v>389</v>
      </c>
      <c r="C731" s="101" t="s">
        <v>1794</v>
      </c>
      <c r="D731" s="102" t="s">
        <v>390</v>
      </c>
      <c r="E731" s="103">
        <v>0.5</v>
      </c>
      <c r="F731" s="103" t="s">
        <v>1842</v>
      </c>
      <c r="G731" s="101" t="s">
        <v>391</v>
      </c>
      <c r="H731" s="101" t="s">
        <v>1703</v>
      </c>
      <c r="I731" s="103" t="s">
        <v>1970</v>
      </c>
      <c r="J731" s="103" t="s">
        <v>1962</v>
      </c>
      <c r="K731" s="101" t="s">
        <v>392</v>
      </c>
    </row>
    <row r="732" spans="1:11" ht="18.75" customHeight="1">
      <c r="A732" s="101">
        <v>24</v>
      </c>
      <c r="B732" s="101" t="s">
        <v>393</v>
      </c>
      <c r="C732" s="101" t="s">
        <v>1794</v>
      </c>
      <c r="D732" s="102" t="s">
        <v>394</v>
      </c>
      <c r="E732" s="103">
        <v>0.23</v>
      </c>
      <c r="F732" s="103" t="s">
        <v>1800</v>
      </c>
      <c r="G732" s="101" t="s">
        <v>395</v>
      </c>
      <c r="H732" s="101" t="s">
        <v>1703</v>
      </c>
      <c r="I732" s="103" t="s">
        <v>1970</v>
      </c>
      <c r="J732" s="103" t="s">
        <v>1962</v>
      </c>
      <c r="K732" s="101"/>
    </row>
    <row r="733" spans="1:11" ht="18.75" customHeight="1">
      <c r="A733" s="101">
        <v>25</v>
      </c>
      <c r="B733" s="101" t="s">
        <v>396</v>
      </c>
      <c r="C733" s="101" t="s">
        <v>1794</v>
      </c>
      <c r="D733" s="102" t="s">
        <v>397</v>
      </c>
      <c r="E733" s="103">
        <v>0.17</v>
      </c>
      <c r="F733" s="103" t="s">
        <v>1830</v>
      </c>
      <c r="G733" s="101" t="s">
        <v>398</v>
      </c>
      <c r="H733" s="101" t="s">
        <v>1703</v>
      </c>
      <c r="I733" s="103" t="s">
        <v>1970</v>
      </c>
      <c r="J733" s="103" t="s">
        <v>1962</v>
      </c>
      <c r="K733" s="101"/>
    </row>
    <row r="734" spans="1:11" ht="18.75" customHeight="1">
      <c r="A734" s="101">
        <v>26</v>
      </c>
      <c r="B734" s="101" t="s">
        <v>399</v>
      </c>
      <c r="C734" s="101" t="s">
        <v>1794</v>
      </c>
      <c r="D734" s="102" t="s">
        <v>400</v>
      </c>
      <c r="E734" s="103">
        <v>0.1</v>
      </c>
      <c r="F734" s="103" t="s">
        <v>2103</v>
      </c>
      <c r="G734" s="101" t="s">
        <v>2145</v>
      </c>
      <c r="H734" s="101" t="s">
        <v>1719</v>
      </c>
      <c r="I734" s="103" t="s">
        <v>1970</v>
      </c>
      <c r="J734" s="103" t="s">
        <v>1962</v>
      </c>
      <c r="K734" s="101"/>
    </row>
    <row r="735" spans="1:11" ht="15.75">
      <c r="A735" s="94" t="s">
        <v>401</v>
      </c>
      <c r="B735" s="94"/>
      <c r="C735" s="94"/>
      <c r="D735" s="107" t="s">
        <v>402</v>
      </c>
      <c r="E735" s="99"/>
      <c r="F735" s="103"/>
      <c r="G735" s="104"/>
      <c r="H735" s="106"/>
      <c r="I735" s="103"/>
      <c r="J735" s="103"/>
      <c r="K735" s="104"/>
    </row>
    <row r="736" spans="1:11" ht="19.5" customHeight="1">
      <c r="A736" s="101">
        <v>1</v>
      </c>
      <c r="B736" s="101" t="s">
        <v>403</v>
      </c>
      <c r="C736" s="101" t="s">
        <v>1797</v>
      </c>
      <c r="D736" s="102" t="s">
        <v>404</v>
      </c>
      <c r="E736" s="103">
        <v>1</v>
      </c>
      <c r="F736" s="103" t="s">
        <v>1735</v>
      </c>
      <c r="G736" s="104" t="s">
        <v>2092</v>
      </c>
      <c r="H736" s="101" t="s">
        <v>1703</v>
      </c>
      <c r="I736" s="103" t="s">
        <v>1970</v>
      </c>
      <c r="J736" s="103" t="s">
        <v>1962</v>
      </c>
      <c r="K736" s="104"/>
    </row>
    <row r="737" spans="1:11" ht="31.15" customHeight="1">
      <c r="A737" s="101">
        <v>2</v>
      </c>
      <c r="B737" s="101" t="s">
        <v>405</v>
      </c>
      <c r="C737" s="101" t="s">
        <v>1797</v>
      </c>
      <c r="D737" s="102" t="s">
        <v>406</v>
      </c>
      <c r="E737" s="103">
        <v>0.2</v>
      </c>
      <c r="F737" s="103" t="s">
        <v>407</v>
      </c>
      <c r="G737" s="104" t="s">
        <v>2410</v>
      </c>
      <c r="H737" s="101" t="s">
        <v>1716</v>
      </c>
      <c r="I737" s="103" t="s">
        <v>1961</v>
      </c>
      <c r="J737" s="103" t="s">
        <v>1962</v>
      </c>
      <c r="K737" s="104"/>
    </row>
    <row r="738" spans="1:11" ht="49.9" customHeight="1">
      <c r="A738" s="101">
        <v>3</v>
      </c>
      <c r="B738" s="101" t="s">
        <v>408</v>
      </c>
      <c r="C738" s="101" t="s">
        <v>1797</v>
      </c>
      <c r="D738" s="102" t="s">
        <v>409</v>
      </c>
      <c r="E738" s="103">
        <v>0.04</v>
      </c>
      <c r="F738" s="103" t="s">
        <v>2103</v>
      </c>
      <c r="G738" s="104" t="s">
        <v>2127</v>
      </c>
      <c r="H738" s="101" t="s">
        <v>1706</v>
      </c>
      <c r="I738" s="103" t="s">
        <v>1970</v>
      </c>
      <c r="J738" s="103" t="s">
        <v>1962</v>
      </c>
      <c r="K738" s="104" t="s">
        <v>410</v>
      </c>
    </row>
    <row r="739" spans="1:11" ht="19.5" customHeight="1">
      <c r="A739" s="101">
        <v>4</v>
      </c>
      <c r="B739" s="101" t="s">
        <v>411</v>
      </c>
      <c r="C739" s="101" t="s">
        <v>1797</v>
      </c>
      <c r="D739" s="102" t="s">
        <v>412</v>
      </c>
      <c r="E739" s="103">
        <v>0.1</v>
      </c>
      <c r="F739" s="103" t="s">
        <v>1735</v>
      </c>
      <c r="G739" s="104" t="s">
        <v>2145</v>
      </c>
      <c r="H739" s="101" t="s">
        <v>1719</v>
      </c>
      <c r="I739" s="103" t="s">
        <v>1970</v>
      </c>
      <c r="J739" s="103" t="s">
        <v>1962</v>
      </c>
      <c r="K739" s="104"/>
    </row>
    <row r="740" spans="1:11" ht="15.75">
      <c r="A740" s="94" t="s">
        <v>413</v>
      </c>
      <c r="B740" s="94"/>
      <c r="C740" s="94"/>
      <c r="D740" s="107" t="s">
        <v>414</v>
      </c>
      <c r="E740" s="99"/>
      <c r="F740" s="103"/>
      <c r="G740" s="104"/>
      <c r="H740" s="106"/>
      <c r="I740" s="103"/>
      <c r="J740" s="103"/>
      <c r="K740" s="104"/>
    </row>
    <row r="741" spans="1:11" ht="50.45" customHeight="1">
      <c r="A741" s="101">
        <v>1</v>
      </c>
      <c r="B741" s="101" t="s">
        <v>415</v>
      </c>
      <c r="C741" s="101" t="s">
        <v>1800</v>
      </c>
      <c r="D741" s="102" t="s">
        <v>416</v>
      </c>
      <c r="E741" s="103">
        <v>1</v>
      </c>
      <c r="F741" s="122" t="s">
        <v>1744</v>
      </c>
      <c r="G741" s="100" t="s">
        <v>2121</v>
      </c>
      <c r="H741" s="103" t="s">
        <v>1709</v>
      </c>
      <c r="I741" s="103" t="s">
        <v>1970</v>
      </c>
      <c r="J741" s="103" t="s">
        <v>1962</v>
      </c>
      <c r="K741" s="100" t="s">
        <v>417</v>
      </c>
    </row>
    <row r="742" spans="1:11" ht="31.15" customHeight="1">
      <c r="A742" s="101">
        <v>2</v>
      </c>
      <c r="B742" s="101" t="s">
        <v>418</v>
      </c>
      <c r="C742" s="101" t="s">
        <v>1800</v>
      </c>
      <c r="D742" s="102" t="s">
        <v>419</v>
      </c>
      <c r="E742" s="103">
        <v>0.55000000000000004</v>
      </c>
      <c r="F742" s="122" t="s">
        <v>420</v>
      </c>
      <c r="G742" s="100" t="s">
        <v>2410</v>
      </c>
      <c r="H742" s="103" t="s">
        <v>1716</v>
      </c>
      <c r="I742" s="103" t="s">
        <v>1970</v>
      </c>
      <c r="J742" s="103" t="s">
        <v>1962</v>
      </c>
      <c r="K742" s="100"/>
    </row>
    <row r="743" spans="1:11" ht="31.15" customHeight="1">
      <c r="A743" s="101">
        <v>3</v>
      </c>
      <c r="B743" s="101" t="s">
        <v>421</v>
      </c>
      <c r="C743" s="101" t="s">
        <v>1800</v>
      </c>
      <c r="D743" s="102" t="s">
        <v>422</v>
      </c>
      <c r="E743" s="103">
        <v>0.03</v>
      </c>
      <c r="F743" s="103" t="s">
        <v>1803</v>
      </c>
      <c r="G743" s="101" t="s">
        <v>2731</v>
      </c>
      <c r="H743" s="106" t="s">
        <v>1707</v>
      </c>
      <c r="I743" s="103" t="s">
        <v>1970</v>
      </c>
      <c r="J743" s="103" t="s">
        <v>1962</v>
      </c>
      <c r="K743" s="101" t="s">
        <v>423</v>
      </c>
    </row>
    <row r="744" spans="1:11" ht="21" customHeight="1">
      <c r="A744" s="101">
        <v>4</v>
      </c>
      <c r="B744" s="101" t="s">
        <v>424</v>
      </c>
      <c r="C744" s="101" t="s">
        <v>1800</v>
      </c>
      <c r="D744" s="102" t="s">
        <v>425</v>
      </c>
      <c r="E744" s="103">
        <v>0.1</v>
      </c>
      <c r="F744" s="103" t="s">
        <v>1803</v>
      </c>
      <c r="G744" s="101" t="s">
        <v>2022</v>
      </c>
      <c r="H744" s="106" t="s">
        <v>1711</v>
      </c>
      <c r="I744" s="103" t="s">
        <v>1970</v>
      </c>
      <c r="J744" s="103" t="s">
        <v>1962</v>
      </c>
      <c r="K744" s="101"/>
    </row>
    <row r="745" spans="1:11" ht="31.15" customHeight="1">
      <c r="A745" s="101">
        <v>5</v>
      </c>
      <c r="B745" s="101" t="s">
        <v>426</v>
      </c>
      <c r="C745" s="101" t="s">
        <v>1800</v>
      </c>
      <c r="D745" s="102" t="s">
        <v>427</v>
      </c>
      <c r="E745" s="103">
        <v>0.4</v>
      </c>
      <c r="F745" s="103" t="s">
        <v>428</v>
      </c>
      <c r="G745" s="101" t="s">
        <v>2118</v>
      </c>
      <c r="H745" s="106" t="s">
        <v>1712</v>
      </c>
      <c r="I745" s="103" t="s">
        <v>1970</v>
      </c>
      <c r="J745" s="103" t="s">
        <v>1962</v>
      </c>
      <c r="K745" s="101"/>
    </row>
    <row r="746" spans="1:11" ht="15.6" customHeight="1">
      <c r="A746" s="101">
        <v>6</v>
      </c>
      <c r="B746" s="101" t="s">
        <v>429</v>
      </c>
      <c r="C746" s="101" t="s">
        <v>1800</v>
      </c>
      <c r="D746" s="102" t="s">
        <v>430</v>
      </c>
      <c r="E746" s="103">
        <v>0.2</v>
      </c>
      <c r="F746" s="103" t="s">
        <v>1735</v>
      </c>
      <c r="G746" s="101" t="s">
        <v>431</v>
      </c>
      <c r="H746" s="106" t="s">
        <v>1705</v>
      </c>
      <c r="I746" s="103" t="s">
        <v>1970</v>
      </c>
      <c r="J746" s="103" t="s">
        <v>1962</v>
      </c>
      <c r="K746" s="101"/>
    </row>
    <row r="747" spans="1:11" ht="31.9" customHeight="1">
      <c r="A747" s="101">
        <v>7</v>
      </c>
      <c r="B747" s="101" t="s">
        <v>432</v>
      </c>
      <c r="C747" s="101" t="s">
        <v>1800</v>
      </c>
      <c r="D747" s="102" t="s">
        <v>433</v>
      </c>
      <c r="E747" s="103">
        <v>0.25</v>
      </c>
      <c r="F747" s="103" t="s">
        <v>1729</v>
      </c>
      <c r="G747" s="101" t="s">
        <v>2703</v>
      </c>
      <c r="H747" s="106" t="s">
        <v>1705</v>
      </c>
      <c r="I747" s="103" t="s">
        <v>1970</v>
      </c>
      <c r="J747" s="103" t="s">
        <v>1962</v>
      </c>
      <c r="K747" s="101"/>
    </row>
    <row r="748" spans="1:11" ht="15.6" customHeight="1">
      <c r="A748" s="101">
        <v>8</v>
      </c>
      <c r="B748" s="101" t="s">
        <v>434</v>
      </c>
      <c r="C748" s="101" t="s">
        <v>1800</v>
      </c>
      <c r="D748" s="102" t="s">
        <v>435</v>
      </c>
      <c r="E748" s="103">
        <v>0.04</v>
      </c>
      <c r="F748" s="103" t="s">
        <v>1735</v>
      </c>
      <c r="G748" s="101" t="s">
        <v>2070</v>
      </c>
      <c r="H748" s="106" t="s">
        <v>1713</v>
      </c>
      <c r="I748" s="103" t="s">
        <v>1970</v>
      </c>
      <c r="J748" s="103" t="s">
        <v>1962</v>
      </c>
      <c r="K748" s="101"/>
    </row>
    <row r="749" spans="1:11" ht="15.6" customHeight="1">
      <c r="A749" s="101">
        <v>9</v>
      </c>
      <c r="B749" s="101" t="s">
        <v>436</v>
      </c>
      <c r="C749" s="101" t="s">
        <v>1800</v>
      </c>
      <c r="D749" s="102" t="s">
        <v>437</v>
      </c>
      <c r="E749" s="103">
        <v>0.23</v>
      </c>
      <c r="F749" s="103" t="s">
        <v>1735</v>
      </c>
      <c r="G749" s="101" t="s">
        <v>438</v>
      </c>
      <c r="H749" s="106" t="s">
        <v>1710</v>
      </c>
      <c r="I749" s="103" t="s">
        <v>1970</v>
      </c>
      <c r="J749" s="103" t="s">
        <v>1962</v>
      </c>
      <c r="K749" s="101"/>
    </row>
    <row r="750" spans="1:11" ht="15.6" customHeight="1">
      <c r="A750" s="101">
        <v>10</v>
      </c>
      <c r="B750" s="101" t="s">
        <v>439</v>
      </c>
      <c r="C750" s="101" t="s">
        <v>1800</v>
      </c>
      <c r="D750" s="102" t="s">
        <v>440</v>
      </c>
      <c r="E750" s="103">
        <v>0.3</v>
      </c>
      <c r="F750" s="103" t="s">
        <v>1735</v>
      </c>
      <c r="G750" s="101" t="s">
        <v>2746</v>
      </c>
      <c r="H750" s="106" t="s">
        <v>1710</v>
      </c>
      <c r="I750" s="103" t="s">
        <v>1970</v>
      </c>
      <c r="J750" s="103" t="s">
        <v>1962</v>
      </c>
      <c r="K750" s="101"/>
    </row>
    <row r="751" spans="1:11" ht="15.6" customHeight="1">
      <c r="A751" s="101">
        <v>11</v>
      </c>
      <c r="B751" s="101" t="s">
        <v>441</v>
      </c>
      <c r="C751" s="101" t="s">
        <v>1800</v>
      </c>
      <c r="D751" s="102" t="s">
        <v>442</v>
      </c>
      <c r="E751" s="103">
        <v>0.3</v>
      </c>
      <c r="F751" s="103" t="s">
        <v>1729</v>
      </c>
      <c r="G751" s="101" t="s">
        <v>443</v>
      </c>
      <c r="H751" s="106" t="s">
        <v>1710</v>
      </c>
      <c r="I751" s="103" t="s">
        <v>1970</v>
      </c>
      <c r="J751" s="103" t="s">
        <v>1962</v>
      </c>
      <c r="K751" s="101"/>
    </row>
    <row r="752" spans="1:11" ht="15.6" customHeight="1">
      <c r="A752" s="101">
        <v>12</v>
      </c>
      <c r="B752" s="101" t="s">
        <v>444</v>
      </c>
      <c r="C752" s="101" t="s">
        <v>1800</v>
      </c>
      <c r="D752" s="102" t="s">
        <v>445</v>
      </c>
      <c r="E752" s="103">
        <v>0.05</v>
      </c>
      <c r="F752" s="103" t="s">
        <v>1735</v>
      </c>
      <c r="G752" s="101" t="s">
        <v>2127</v>
      </c>
      <c r="H752" s="106" t="s">
        <v>1706</v>
      </c>
      <c r="I752" s="103" t="s">
        <v>1970</v>
      </c>
      <c r="J752" s="103" t="s">
        <v>1962</v>
      </c>
      <c r="K752" s="101"/>
    </row>
    <row r="753" spans="1:11" ht="31.5">
      <c r="A753" s="101">
        <v>13</v>
      </c>
      <c r="B753" s="101" t="s">
        <v>446</v>
      </c>
      <c r="C753" s="101" t="s">
        <v>1800</v>
      </c>
      <c r="D753" s="102" t="s">
        <v>447</v>
      </c>
      <c r="E753" s="103">
        <v>0.5</v>
      </c>
      <c r="F753" s="103" t="s">
        <v>448</v>
      </c>
      <c r="G753" s="101" t="s">
        <v>2649</v>
      </c>
      <c r="H753" s="106" t="s">
        <v>1714</v>
      </c>
      <c r="I753" s="103" t="s">
        <v>1970</v>
      </c>
      <c r="J753" s="103" t="s">
        <v>1962</v>
      </c>
      <c r="K753" s="101"/>
    </row>
    <row r="754" spans="1:11" ht="15.6" customHeight="1">
      <c r="A754" s="101">
        <v>14</v>
      </c>
      <c r="B754" s="101" t="s">
        <v>449</v>
      </c>
      <c r="C754" s="101" t="s">
        <v>1800</v>
      </c>
      <c r="D754" s="102" t="s">
        <v>450</v>
      </c>
      <c r="E754" s="103">
        <v>0.3</v>
      </c>
      <c r="F754" s="103" t="s">
        <v>1744</v>
      </c>
      <c r="G754" s="101" t="s">
        <v>2274</v>
      </c>
      <c r="H754" s="106" t="s">
        <v>1720</v>
      </c>
      <c r="I754" s="103" t="s">
        <v>1970</v>
      </c>
      <c r="J754" s="103" t="s">
        <v>1962</v>
      </c>
      <c r="K754" s="101"/>
    </row>
    <row r="755" spans="1:11" ht="15.6" customHeight="1">
      <c r="A755" s="101">
        <v>15</v>
      </c>
      <c r="B755" s="101" t="s">
        <v>451</v>
      </c>
      <c r="C755" s="101" t="s">
        <v>1800</v>
      </c>
      <c r="D755" s="102" t="s">
        <v>452</v>
      </c>
      <c r="E755" s="103">
        <v>0.08</v>
      </c>
      <c r="F755" s="103" t="s">
        <v>1729</v>
      </c>
      <c r="G755" s="101" t="s">
        <v>955</v>
      </c>
      <c r="H755" s="106" t="s">
        <v>1720</v>
      </c>
      <c r="I755" s="103" t="s">
        <v>1970</v>
      </c>
      <c r="J755" s="103" t="s">
        <v>1962</v>
      </c>
      <c r="K755" s="101"/>
    </row>
    <row r="756" spans="1:11" ht="15.6" customHeight="1">
      <c r="A756" s="101">
        <v>16</v>
      </c>
      <c r="B756" s="101" t="s">
        <v>453</v>
      </c>
      <c r="C756" s="101" t="s">
        <v>1800</v>
      </c>
      <c r="D756" s="102" t="s">
        <v>454</v>
      </c>
      <c r="E756" s="103">
        <v>0.04</v>
      </c>
      <c r="F756" s="103" t="s">
        <v>1800</v>
      </c>
      <c r="G756" s="101" t="s">
        <v>1174</v>
      </c>
      <c r="H756" s="106" t="s">
        <v>1720</v>
      </c>
      <c r="I756" s="103" t="s">
        <v>1970</v>
      </c>
      <c r="J756" s="103" t="s">
        <v>1962</v>
      </c>
      <c r="K756" s="101"/>
    </row>
    <row r="757" spans="1:11" ht="15.6" customHeight="1">
      <c r="A757" s="101">
        <v>17</v>
      </c>
      <c r="B757" s="101" t="s">
        <v>455</v>
      </c>
      <c r="C757" s="101" t="s">
        <v>1800</v>
      </c>
      <c r="D757" s="102" t="s">
        <v>456</v>
      </c>
      <c r="E757" s="103">
        <v>0.14000000000000001</v>
      </c>
      <c r="F757" s="103" t="s">
        <v>1729</v>
      </c>
      <c r="G757" s="101" t="s">
        <v>972</v>
      </c>
      <c r="H757" s="106" t="s">
        <v>1720</v>
      </c>
      <c r="I757" s="103" t="s">
        <v>1970</v>
      </c>
      <c r="J757" s="103" t="s">
        <v>1962</v>
      </c>
      <c r="K757" s="101"/>
    </row>
    <row r="758" spans="1:11" ht="15.6" customHeight="1">
      <c r="A758" s="101">
        <v>18</v>
      </c>
      <c r="B758" s="101" t="s">
        <v>457</v>
      </c>
      <c r="C758" s="101" t="s">
        <v>1800</v>
      </c>
      <c r="D758" s="102" t="s">
        <v>458</v>
      </c>
      <c r="E758" s="103">
        <v>0.04</v>
      </c>
      <c r="F758" s="103" t="s">
        <v>1735</v>
      </c>
      <c r="G758" s="101" t="s">
        <v>957</v>
      </c>
      <c r="H758" s="106" t="s">
        <v>1720</v>
      </c>
      <c r="I758" s="103" t="s">
        <v>1970</v>
      </c>
      <c r="J758" s="103" t="s">
        <v>1962</v>
      </c>
      <c r="K758" s="101"/>
    </row>
    <row r="759" spans="1:11" ht="15.6" customHeight="1">
      <c r="A759" s="101">
        <v>19</v>
      </c>
      <c r="B759" s="101" t="s">
        <v>459</v>
      </c>
      <c r="C759" s="101" t="s">
        <v>1800</v>
      </c>
      <c r="D759" s="102" t="s">
        <v>460</v>
      </c>
      <c r="E759" s="103">
        <v>0.04</v>
      </c>
      <c r="F759" s="103" t="s">
        <v>1744</v>
      </c>
      <c r="G759" s="101" t="s">
        <v>975</v>
      </c>
      <c r="H759" s="106" t="s">
        <v>1720</v>
      </c>
      <c r="I759" s="103" t="s">
        <v>1970</v>
      </c>
      <c r="J759" s="103" t="s">
        <v>1962</v>
      </c>
      <c r="K759" s="101"/>
    </row>
    <row r="760" spans="1:11" ht="15.6" customHeight="1">
      <c r="A760" s="101">
        <v>20</v>
      </c>
      <c r="B760" s="101" t="s">
        <v>461</v>
      </c>
      <c r="C760" s="101" t="s">
        <v>1800</v>
      </c>
      <c r="D760" s="102" t="s">
        <v>462</v>
      </c>
      <c r="E760" s="103">
        <v>0.13</v>
      </c>
      <c r="F760" s="103" t="s">
        <v>1800</v>
      </c>
      <c r="G760" s="101" t="s">
        <v>1513</v>
      </c>
      <c r="H760" s="106" t="s">
        <v>1720</v>
      </c>
      <c r="I760" s="103" t="s">
        <v>1970</v>
      </c>
      <c r="J760" s="103" t="s">
        <v>1962</v>
      </c>
      <c r="K760" s="101"/>
    </row>
    <row r="761" spans="1:11" ht="33" customHeight="1">
      <c r="A761" s="101">
        <v>21</v>
      </c>
      <c r="B761" s="101" t="s">
        <v>463</v>
      </c>
      <c r="C761" s="101" t="s">
        <v>1800</v>
      </c>
      <c r="D761" s="102" t="s">
        <v>464</v>
      </c>
      <c r="E761" s="103">
        <v>0.5</v>
      </c>
      <c r="F761" s="103" t="s">
        <v>1729</v>
      </c>
      <c r="G761" s="101" t="s">
        <v>2148</v>
      </c>
      <c r="H761" s="106" t="s">
        <v>1719</v>
      </c>
      <c r="I761" s="103" t="s">
        <v>1970</v>
      </c>
      <c r="J761" s="103" t="s">
        <v>1962</v>
      </c>
      <c r="K761" s="101"/>
    </row>
    <row r="762" spans="1:11" ht="15.6" customHeight="1">
      <c r="A762" s="101">
        <v>22</v>
      </c>
      <c r="B762" s="101" t="s">
        <v>465</v>
      </c>
      <c r="C762" s="101" t="s">
        <v>1800</v>
      </c>
      <c r="D762" s="102" t="s">
        <v>466</v>
      </c>
      <c r="E762" s="103">
        <v>0.24</v>
      </c>
      <c r="F762" s="103" t="s">
        <v>1735</v>
      </c>
      <c r="G762" s="101" t="s">
        <v>258</v>
      </c>
      <c r="H762" s="106" t="s">
        <v>1719</v>
      </c>
      <c r="I762" s="103" t="s">
        <v>1970</v>
      </c>
      <c r="J762" s="103" t="s">
        <v>1962</v>
      </c>
      <c r="K762" s="101"/>
    </row>
    <row r="763" spans="1:11" ht="15.6" customHeight="1">
      <c r="A763" s="101">
        <v>23</v>
      </c>
      <c r="B763" s="101" t="s">
        <v>467</v>
      </c>
      <c r="C763" s="101" t="s">
        <v>1800</v>
      </c>
      <c r="D763" s="102" t="s">
        <v>468</v>
      </c>
      <c r="E763" s="103">
        <v>0.1</v>
      </c>
      <c r="F763" s="103" t="s">
        <v>1735</v>
      </c>
      <c r="G763" s="101" t="s">
        <v>772</v>
      </c>
      <c r="H763" s="106" t="s">
        <v>1710</v>
      </c>
      <c r="I763" s="103" t="s">
        <v>1970</v>
      </c>
      <c r="J763" s="103" t="s">
        <v>1962</v>
      </c>
      <c r="K763" s="101"/>
    </row>
    <row r="764" spans="1:11" ht="15.6" customHeight="1">
      <c r="A764" s="101">
        <v>24</v>
      </c>
      <c r="B764" s="101" t="s">
        <v>469</v>
      </c>
      <c r="C764" s="101" t="s">
        <v>1800</v>
      </c>
      <c r="D764" s="102" t="s">
        <v>470</v>
      </c>
      <c r="E764" s="103">
        <v>0.1</v>
      </c>
      <c r="F764" s="103" t="s">
        <v>1735</v>
      </c>
      <c r="G764" s="101" t="s">
        <v>471</v>
      </c>
      <c r="H764" s="106" t="s">
        <v>1710</v>
      </c>
      <c r="I764" s="103" t="s">
        <v>1970</v>
      </c>
      <c r="J764" s="103" t="s">
        <v>1962</v>
      </c>
      <c r="K764" s="101"/>
    </row>
    <row r="765" spans="1:11" ht="15.6" customHeight="1">
      <c r="A765" s="101">
        <v>25</v>
      </c>
      <c r="B765" s="101" t="s">
        <v>472</v>
      </c>
      <c r="C765" s="101" t="s">
        <v>1800</v>
      </c>
      <c r="D765" s="102" t="s">
        <v>473</v>
      </c>
      <c r="E765" s="103">
        <v>0.1</v>
      </c>
      <c r="F765" s="103" t="s">
        <v>1729</v>
      </c>
      <c r="G765" s="101" t="s">
        <v>474</v>
      </c>
      <c r="H765" s="106" t="s">
        <v>1710</v>
      </c>
      <c r="I765" s="103" t="s">
        <v>1970</v>
      </c>
      <c r="J765" s="103" t="s">
        <v>1962</v>
      </c>
      <c r="K765" s="101"/>
    </row>
    <row r="766" spans="1:11" ht="15.6" customHeight="1">
      <c r="A766" s="101">
        <v>26</v>
      </c>
      <c r="B766" s="101" t="s">
        <v>475</v>
      </c>
      <c r="C766" s="101" t="s">
        <v>1800</v>
      </c>
      <c r="D766" s="102" t="s">
        <v>476</v>
      </c>
      <c r="E766" s="103">
        <v>0.25</v>
      </c>
      <c r="F766" s="103" t="s">
        <v>1747</v>
      </c>
      <c r="G766" s="101" t="s">
        <v>477</v>
      </c>
      <c r="H766" s="106" t="s">
        <v>1714</v>
      </c>
      <c r="I766" s="103" t="s">
        <v>1970</v>
      </c>
      <c r="J766" s="103" t="s">
        <v>1962</v>
      </c>
      <c r="K766" s="101"/>
    </row>
    <row r="767" spans="1:11" ht="18.75" customHeight="1">
      <c r="A767" s="101">
        <v>27</v>
      </c>
      <c r="B767" s="101" t="s">
        <v>478</v>
      </c>
      <c r="C767" s="101" t="s">
        <v>1800</v>
      </c>
      <c r="D767" s="102" t="s">
        <v>479</v>
      </c>
      <c r="E767" s="103">
        <v>2.5000000000000001E-2</v>
      </c>
      <c r="F767" s="103" t="s">
        <v>1791</v>
      </c>
      <c r="G767" s="101"/>
      <c r="H767" s="124" t="s">
        <v>1704</v>
      </c>
      <c r="I767" s="103" t="s">
        <v>1970</v>
      </c>
      <c r="J767" s="103" t="s">
        <v>1962</v>
      </c>
      <c r="K767" s="101"/>
    </row>
    <row r="768" spans="1:11" ht="18.75" customHeight="1">
      <c r="A768" s="101">
        <v>28</v>
      </c>
      <c r="B768" s="101" t="s">
        <v>480</v>
      </c>
      <c r="C768" s="101" t="s">
        <v>1800</v>
      </c>
      <c r="D768" s="102" t="s">
        <v>481</v>
      </c>
      <c r="E768" s="103">
        <v>4.4999999999999998E-2</v>
      </c>
      <c r="F768" s="103" t="s">
        <v>1794</v>
      </c>
      <c r="G768" s="101"/>
      <c r="H768" s="124" t="s">
        <v>1715</v>
      </c>
      <c r="I768" s="103" t="s">
        <v>1970</v>
      </c>
      <c r="J768" s="103" t="s">
        <v>1962</v>
      </c>
      <c r="K768" s="101"/>
    </row>
    <row r="769" spans="1:11" ht="31.15" customHeight="1">
      <c r="A769" s="101">
        <v>29</v>
      </c>
      <c r="B769" s="101" t="s">
        <v>482</v>
      </c>
      <c r="C769" s="101" t="s">
        <v>1800</v>
      </c>
      <c r="D769" s="102" t="s">
        <v>483</v>
      </c>
      <c r="E769" s="103">
        <v>0.3</v>
      </c>
      <c r="F769" s="103" t="s">
        <v>1735</v>
      </c>
      <c r="G769" s="101" t="s">
        <v>484</v>
      </c>
      <c r="H769" s="124" t="s">
        <v>1714</v>
      </c>
      <c r="I769" s="103" t="s">
        <v>1970</v>
      </c>
      <c r="J769" s="103" t="s">
        <v>1962</v>
      </c>
      <c r="K769" s="101"/>
    </row>
    <row r="770" spans="1:11" ht="17.25" customHeight="1">
      <c r="A770" s="101">
        <v>30</v>
      </c>
      <c r="B770" s="101" t="s">
        <v>485</v>
      </c>
      <c r="C770" s="101" t="s">
        <v>1800</v>
      </c>
      <c r="D770" s="102" t="s">
        <v>486</v>
      </c>
      <c r="E770" s="103">
        <v>0.04</v>
      </c>
      <c r="F770" s="103" t="s">
        <v>1735</v>
      </c>
      <c r="G770" s="101"/>
      <c r="H770" s="124" t="s">
        <v>1718</v>
      </c>
      <c r="I770" s="103" t="s">
        <v>1970</v>
      </c>
      <c r="J770" s="103" t="s">
        <v>1962</v>
      </c>
      <c r="K770" s="101"/>
    </row>
    <row r="771" spans="1:11" ht="17.25" customHeight="1">
      <c r="A771" s="101">
        <v>31</v>
      </c>
      <c r="B771" s="101" t="s">
        <v>487</v>
      </c>
      <c r="C771" s="101" t="s">
        <v>1800</v>
      </c>
      <c r="D771" s="102" t="s">
        <v>488</v>
      </c>
      <c r="E771" s="103">
        <v>0.06</v>
      </c>
      <c r="F771" s="103" t="s">
        <v>2103</v>
      </c>
      <c r="G771" s="101" t="s">
        <v>865</v>
      </c>
      <c r="H771" s="124" t="s">
        <v>1718</v>
      </c>
      <c r="I771" s="103" t="s">
        <v>1970</v>
      </c>
      <c r="J771" s="103" t="s">
        <v>1962</v>
      </c>
      <c r="K771" s="101"/>
    </row>
    <row r="772" spans="1:11" ht="17.25" customHeight="1">
      <c r="A772" s="101">
        <v>32</v>
      </c>
      <c r="B772" s="101" t="s">
        <v>489</v>
      </c>
      <c r="C772" s="101" t="s">
        <v>1800</v>
      </c>
      <c r="D772" s="102" t="s">
        <v>490</v>
      </c>
      <c r="E772" s="103">
        <v>0.1</v>
      </c>
      <c r="F772" s="103" t="s">
        <v>1735</v>
      </c>
      <c r="G772" s="101" t="s">
        <v>491</v>
      </c>
      <c r="H772" s="124" t="s">
        <v>1718</v>
      </c>
      <c r="I772" s="103" t="s">
        <v>1970</v>
      </c>
      <c r="J772" s="103" t="s">
        <v>1962</v>
      </c>
      <c r="K772" s="101"/>
    </row>
    <row r="773" spans="1:11" ht="34.15" customHeight="1">
      <c r="A773" s="101">
        <v>33</v>
      </c>
      <c r="B773" s="101" t="s">
        <v>492</v>
      </c>
      <c r="C773" s="101" t="s">
        <v>1800</v>
      </c>
      <c r="D773" s="102" t="s">
        <v>493</v>
      </c>
      <c r="E773" s="103">
        <v>0.5</v>
      </c>
      <c r="F773" s="103" t="s">
        <v>1747</v>
      </c>
      <c r="G773" s="101" t="s">
        <v>104</v>
      </c>
      <c r="H773" s="106" t="s">
        <v>1713</v>
      </c>
      <c r="I773" s="103" t="s">
        <v>1970</v>
      </c>
      <c r="J773" s="103" t="s">
        <v>1962</v>
      </c>
      <c r="K773" s="101"/>
    </row>
    <row r="774" spans="1:11" ht="31.15" customHeight="1">
      <c r="A774" s="101">
        <v>34</v>
      </c>
      <c r="B774" s="101" t="s">
        <v>494</v>
      </c>
      <c r="C774" s="101" t="s">
        <v>1800</v>
      </c>
      <c r="D774" s="102" t="s">
        <v>495</v>
      </c>
      <c r="E774" s="103">
        <v>1</v>
      </c>
      <c r="F774" s="103" t="s">
        <v>496</v>
      </c>
      <c r="G774" s="101" t="s">
        <v>497</v>
      </c>
      <c r="H774" s="106" t="s">
        <v>1713</v>
      </c>
      <c r="I774" s="103" t="s">
        <v>1970</v>
      </c>
      <c r="J774" s="103" t="s">
        <v>1962</v>
      </c>
      <c r="K774" s="101"/>
    </row>
    <row r="775" spans="1:11" ht="18.75" customHeight="1">
      <c r="A775" s="101">
        <v>35</v>
      </c>
      <c r="B775" s="101" t="s">
        <v>498</v>
      </c>
      <c r="C775" s="101" t="s">
        <v>1800</v>
      </c>
      <c r="D775" s="102" t="s">
        <v>499</v>
      </c>
      <c r="E775" s="103">
        <v>0.05</v>
      </c>
      <c r="F775" s="103" t="s">
        <v>1735</v>
      </c>
      <c r="G775" s="101" t="s">
        <v>2303</v>
      </c>
      <c r="H775" s="106" t="s">
        <v>1706</v>
      </c>
      <c r="I775" s="103" t="s">
        <v>1970</v>
      </c>
      <c r="J775" s="103" t="s">
        <v>1962</v>
      </c>
      <c r="K775" s="101"/>
    </row>
    <row r="776" spans="1:11" ht="18.75" customHeight="1">
      <c r="A776" s="101">
        <v>36</v>
      </c>
      <c r="B776" s="101" t="s">
        <v>500</v>
      </c>
      <c r="C776" s="101" t="s">
        <v>1800</v>
      </c>
      <c r="D776" s="102" t="s">
        <v>501</v>
      </c>
      <c r="E776" s="103">
        <v>0.04</v>
      </c>
      <c r="F776" s="103" t="s">
        <v>1735</v>
      </c>
      <c r="G776" s="101" t="s">
        <v>502</v>
      </c>
      <c r="H776" s="106" t="s">
        <v>1706</v>
      </c>
      <c r="I776" s="103" t="s">
        <v>1970</v>
      </c>
      <c r="J776" s="103" t="s">
        <v>1962</v>
      </c>
      <c r="K776" s="101"/>
    </row>
    <row r="777" spans="1:11" ht="48.6" customHeight="1">
      <c r="A777" s="101">
        <v>37</v>
      </c>
      <c r="B777" s="101" t="s">
        <v>503</v>
      </c>
      <c r="C777" s="101" t="s">
        <v>1800</v>
      </c>
      <c r="D777" s="102" t="s">
        <v>504</v>
      </c>
      <c r="E777" s="103">
        <v>0.22</v>
      </c>
      <c r="F777" s="103" t="s">
        <v>505</v>
      </c>
      <c r="G777" s="101" t="s">
        <v>2022</v>
      </c>
      <c r="H777" s="106" t="s">
        <v>1711</v>
      </c>
      <c r="I777" s="103" t="s">
        <v>1970</v>
      </c>
      <c r="J777" s="103" t="s">
        <v>1962</v>
      </c>
      <c r="K777" s="101" t="s">
        <v>392</v>
      </c>
    </row>
    <row r="778" spans="1:11" ht="18" customHeight="1">
      <c r="A778" s="101">
        <v>38</v>
      </c>
      <c r="B778" s="101" t="s">
        <v>506</v>
      </c>
      <c r="C778" s="101" t="s">
        <v>1800</v>
      </c>
      <c r="D778" s="102" t="s">
        <v>507</v>
      </c>
      <c r="E778" s="103">
        <v>0.4</v>
      </c>
      <c r="F778" s="103" t="s">
        <v>1735</v>
      </c>
      <c r="G778" s="101" t="s">
        <v>2746</v>
      </c>
      <c r="H778" s="106" t="s">
        <v>1710</v>
      </c>
      <c r="I778" s="103" t="s">
        <v>1970</v>
      </c>
      <c r="J778" s="103" t="s">
        <v>1962</v>
      </c>
      <c r="K778" s="101"/>
    </row>
    <row r="779" spans="1:11" ht="31.5">
      <c r="A779" s="101">
        <v>39</v>
      </c>
      <c r="B779" s="101" t="s">
        <v>508</v>
      </c>
      <c r="C779" s="101" t="s">
        <v>1800</v>
      </c>
      <c r="D779" s="102" t="s">
        <v>509</v>
      </c>
      <c r="E779" s="103">
        <v>0.1</v>
      </c>
      <c r="F779" s="103" t="s">
        <v>1744</v>
      </c>
      <c r="G779" s="101" t="s">
        <v>471</v>
      </c>
      <c r="H779" s="106" t="s">
        <v>1710</v>
      </c>
      <c r="I779" s="103" t="s">
        <v>1970</v>
      </c>
      <c r="J779" s="103" t="s">
        <v>1962</v>
      </c>
      <c r="K779" s="101"/>
    </row>
    <row r="780" spans="1:11" ht="18" customHeight="1">
      <c r="A780" s="101">
        <v>40</v>
      </c>
      <c r="B780" s="101" t="s">
        <v>510</v>
      </c>
      <c r="C780" s="101" t="s">
        <v>1800</v>
      </c>
      <c r="D780" s="102" t="s">
        <v>511</v>
      </c>
      <c r="E780" s="103">
        <v>0.02</v>
      </c>
      <c r="F780" s="103" t="s">
        <v>1735</v>
      </c>
      <c r="G780" s="101"/>
      <c r="H780" s="124" t="s">
        <v>1715</v>
      </c>
      <c r="I780" s="103" t="s">
        <v>1970</v>
      </c>
      <c r="J780" s="103" t="s">
        <v>1962</v>
      </c>
      <c r="K780" s="101"/>
    </row>
    <row r="781" spans="1:11" ht="18" customHeight="1">
      <c r="A781" s="101">
        <v>41</v>
      </c>
      <c r="B781" s="101" t="s">
        <v>512</v>
      </c>
      <c r="C781" s="101" t="s">
        <v>1800</v>
      </c>
      <c r="D781" s="102" t="s">
        <v>513</v>
      </c>
      <c r="E781" s="103">
        <v>0.25</v>
      </c>
      <c r="F781" s="103" t="s">
        <v>1812</v>
      </c>
      <c r="G781" s="101"/>
      <c r="H781" s="124" t="s">
        <v>1716</v>
      </c>
      <c r="I781" s="103" t="s">
        <v>1970</v>
      </c>
      <c r="J781" s="103" t="s">
        <v>1962</v>
      </c>
      <c r="K781" s="101"/>
    </row>
    <row r="782" spans="1:11" ht="31.15" customHeight="1">
      <c r="A782" s="101">
        <v>42</v>
      </c>
      <c r="B782" s="101" t="s">
        <v>514</v>
      </c>
      <c r="C782" s="101" t="s">
        <v>1800</v>
      </c>
      <c r="D782" s="102" t="s">
        <v>515</v>
      </c>
      <c r="E782" s="103">
        <v>1.1000000000000001</v>
      </c>
      <c r="F782" s="103" t="s">
        <v>516</v>
      </c>
      <c r="G782" s="101" t="s">
        <v>2266</v>
      </c>
      <c r="H782" s="106" t="s">
        <v>1705</v>
      </c>
      <c r="I782" s="103" t="s">
        <v>1970</v>
      </c>
      <c r="J782" s="103" t="s">
        <v>1962</v>
      </c>
      <c r="K782" s="101"/>
    </row>
    <row r="783" spans="1:11" ht="33.6" customHeight="1">
      <c r="A783" s="101">
        <v>43</v>
      </c>
      <c r="B783" s="101" t="s">
        <v>517</v>
      </c>
      <c r="C783" s="101" t="s">
        <v>1800</v>
      </c>
      <c r="D783" s="102" t="s">
        <v>518</v>
      </c>
      <c r="E783" s="103">
        <v>0.2</v>
      </c>
      <c r="F783" s="103" t="s">
        <v>2083</v>
      </c>
      <c r="G783" s="101" t="s">
        <v>519</v>
      </c>
      <c r="H783" s="106" t="s">
        <v>1705</v>
      </c>
      <c r="I783" s="103" t="s">
        <v>1970</v>
      </c>
      <c r="J783" s="103" t="s">
        <v>1962</v>
      </c>
      <c r="K783" s="101"/>
    </row>
    <row r="784" spans="1:11" ht="31.15" customHeight="1">
      <c r="A784" s="101">
        <v>44</v>
      </c>
      <c r="B784" s="101" t="s">
        <v>520</v>
      </c>
      <c r="C784" s="101" t="s">
        <v>1800</v>
      </c>
      <c r="D784" s="102" t="s">
        <v>521</v>
      </c>
      <c r="E784" s="103">
        <v>2.0783</v>
      </c>
      <c r="F784" s="103" t="s">
        <v>522</v>
      </c>
      <c r="G784" s="101"/>
      <c r="H784" s="106" t="s">
        <v>1703</v>
      </c>
      <c r="I784" s="103" t="s">
        <v>1970</v>
      </c>
      <c r="J784" s="103" t="s">
        <v>1962</v>
      </c>
      <c r="K784" s="101"/>
    </row>
    <row r="785" spans="1:11" ht="31.15" customHeight="1">
      <c r="A785" s="101">
        <v>45</v>
      </c>
      <c r="B785" s="101" t="s">
        <v>523</v>
      </c>
      <c r="C785" s="101" t="s">
        <v>1800</v>
      </c>
      <c r="D785" s="102" t="s">
        <v>524</v>
      </c>
      <c r="E785" s="103">
        <v>0.12</v>
      </c>
      <c r="F785" s="103" t="s">
        <v>525</v>
      </c>
      <c r="G785" s="101" t="s">
        <v>526</v>
      </c>
      <c r="H785" s="124" t="s">
        <v>1720</v>
      </c>
      <c r="I785" s="103" t="s">
        <v>1970</v>
      </c>
      <c r="J785" s="103" t="s">
        <v>1962</v>
      </c>
      <c r="K785" s="101"/>
    </row>
    <row r="786" spans="1:11" ht="31.15" customHeight="1">
      <c r="A786" s="101">
        <v>46</v>
      </c>
      <c r="B786" s="101" t="s">
        <v>527</v>
      </c>
      <c r="C786" s="101" t="s">
        <v>1800</v>
      </c>
      <c r="D786" s="102" t="s">
        <v>528</v>
      </c>
      <c r="E786" s="103">
        <v>0.15</v>
      </c>
      <c r="F786" s="103" t="s">
        <v>529</v>
      </c>
      <c r="G786" s="101"/>
      <c r="H786" s="124" t="s">
        <v>1713</v>
      </c>
      <c r="I786" s="103" t="s">
        <v>1970</v>
      </c>
      <c r="J786" s="103" t="s">
        <v>1962</v>
      </c>
      <c r="K786" s="101"/>
    </row>
    <row r="787" spans="1:11" ht="31.15" customHeight="1">
      <c r="A787" s="101">
        <v>47</v>
      </c>
      <c r="B787" s="101" t="s">
        <v>530</v>
      </c>
      <c r="C787" s="101" t="s">
        <v>1800</v>
      </c>
      <c r="D787" s="102" t="s">
        <v>531</v>
      </c>
      <c r="E787" s="103">
        <v>1.2</v>
      </c>
      <c r="F787" s="103" t="s">
        <v>532</v>
      </c>
      <c r="G787" s="101" t="s">
        <v>533</v>
      </c>
      <c r="H787" s="106" t="s">
        <v>2009</v>
      </c>
      <c r="I787" s="103" t="s">
        <v>1970</v>
      </c>
      <c r="J787" s="103" t="s">
        <v>1962</v>
      </c>
      <c r="K787" s="101"/>
    </row>
    <row r="788" spans="1:11" ht="31.15" customHeight="1">
      <c r="A788" s="101">
        <v>48</v>
      </c>
      <c r="B788" s="101" t="s">
        <v>534</v>
      </c>
      <c r="C788" s="101" t="s">
        <v>1800</v>
      </c>
      <c r="D788" s="102" t="s">
        <v>535</v>
      </c>
      <c r="E788" s="103">
        <v>1.5</v>
      </c>
      <c r="F788" s="103" t="s">
        <v>536</v>
      </c>
      <c r="G788" s="101" t="s">
        <v>537</v>
      </c>
      <c r="H788" s="124" t="s">
        <v>1703</v>
      </c>
      <c r="I788" s="103" t="s">
        <v>1970</v>
      </c>
      <c r="J788" s="103" t="s">
        <v>1962</v>
      </c>
      <c r="K788" s="101"/>
    </row>
    <row r="789" spans="1:11" ht="31.15" customHeight="1">
      <c r="A789" s="101">
        <v>49</v>
      </c>
      <c r="B789" s="101" t="s">
        <v>538</v>
      </c>
      <c r="C789" s="101" t="s">
        <v>1800</v>
      </c>
      <c r="D789" s="102" t="s">
        <v>539</v>
      </c>
      <c r="E789" s="103">
        <v>5</v>
      </c>
      <c r="F789" s="103" t="s">
        <v>1735</v>
      </c>
      <c r="G789" s="101"/>
      <c r="H789" s="124" t="s">
        <v>2218</v>
      </c>
      <c r="I789" s="103" t="s">
        <v>1970</v>
      </c>
      <c r="J789" s="103" t="s">
        <v>1962</v>
      </c>
      <c r="K789" s="101"/>
    </row>
    <row r="790" spans="1:11" ht="15.75">
      <c r="A790" s="94" t="s">
        <v>540</v>
      </c>
      <c r="B790" s="94"/>
      <c r="C790" s="94"/>
      <c r="D790" s="107" t="s">
        <v>541</v>
      </c>
      <c r="E790" s="99"/>
      <c r="F790" s="103"/>
      <c r="G790" s="127"/>
      <c r="H790" s="106"/>
      <c r="I790" s="103"/>
      <c r="J790" s="103"/>
      <c r="K790" s="104"/>
    </row>
    <row r="791" spans="1:11" ht="46.9" customHeight="1">
      <c r="A791" s="101">
        <v>1</v>
      </c>
      <c r="B791" s="101" t="s">
        <v>542</v>
      </c>
      <c r="C791" s="101" t="s">
        <v>1803</v>
      </c>
      <c r="D791" s="102" t="s">
        <v>543</v>
      </c>
      <c r="E791" s="103">
        <v>5</v>
      </c>
      <c r="F791" s="103" t="s">
        <v>544</v>
      </c>
      <c r="G791" s="100" t="s">
        <v>2645</v>
      </c>
      <c r="H791" s="100" t="s">
        <v>1714</v>
      </c>
      <c r="I791" s="103" t="s">
        <v>1970</v>
      </c>
      <c r="J791" s="103" t="s">
        <v>1962</v>
      </c>
      <c r="K791" s="100" t="s">
        <v>843</v>
      </c>
    </row>
    <row r="792" spans="1:11" ht="31.15" customHeight="1">
      <c r="A792" s="101">
        <v>2</v>
      </c>
      <c r="B792" s="101" t="s">
        <v>545</v>
      </c>
      <c r="C792" s="101" t="s">
        <v>1803</v>
      </c>
      <c r="D792" s="102" t="s">
        <v>546</v>
      </c>
      <c r="E792" s="103">
        <v>0.45</v>
      </c>
      <c r="F792" s="103" t="s">
        <v>547</v>
      </c>
      <c r="G792" s="100" t="s">
        <v>2410</v>
      </c>
      <c r="H792" s="103" t="s">
        <v>1716</v>
      </c>
      <c r="I792" s="103" t="s">
        <v>1970</v>
      </c>
      <c r="J792" s="103" t="s">
        <v>1962</v>
      </c>
      <c r="K792" s="100"/>
    </row>
    <row r="793" spans="1:11" ht="15.6" customHeight="1">
      <c r="A793" s="101">
        <v>3</v>
      </c>
      <c r="B793" s="101" t="s">
        <v>548</v>
      </c>
      <c r="C793" s="101" t="s">
        <v>1803</v>
      </c>
      <c r="D793" s="102" t="s">
        <v>549</v>
      </c>
      <c r="E793" s="103">
        <v>0.5</v>
      </c>
      <c r="F793" s="103" t="s">
        <v>1800</v>
      </c>
      <c r="G793" s="100" t="s">
        <v>2025</v>
      </c>
      <c r="H793" s="101" t="s">
        <v>1709</v>
      </c>
      <c r="I793" s="103" t="s">
        <v>1970</v>
      </c>
      <c r="J793" s="103" t="s">
        <v>1962</v>
      </c>
      <c r="K793" s="100"/>
    </row>
    <row r="794" spans="1:11" ht="15.6" customHeight="1">
      <c r="A794" s="101">
        <v>4</v>
      </c>
      <c r="B794" s="101" t="s">
        <v>550</v>
      </c>
      <c r="C794" s="101" t="s">
        <v>1803</v>
      </c>
      <c r="D794" s="102" t="s">
        <v>551</v>
      </c>
      <c r="E794" s="103">
        <v>1</v>
      </c>
      <c r="F794" s="103" t="s">
        <v>1729</v>
      </c>
      <c r="G794" s="100" t="s">
        <v>552</v>
      </c>
      <c r="H794" s="101" t="s">
        <v>1711</v>
      </c>
      <c r="I794" s="103" t="s">
        <v>1961</v>
      </c>
      <c r="J794" s="103" t="s">
        <v>1962</v>
      </c>
      <c r="K794" s="100"/>
    </row>
    <row r="795" spans="1:11" ht="15.6" customHeight="1">
      <c r="A795" s="101">
        <v>5</v>
      </c>
      <c r="B795" s="101" t="s">
        <v>553</v>
      </c>
      <c r="C795" s="101" t="s">
        <v>1803</v>
      </c>
      <c r="D795" s="102" t="s">
        <v>554</v>
      </c>
      <c r="E795" s="103">
        <v>0.9</v>
      </c>
      <c r="F795" s="101" t="s">
        <v>1735</v>
      </c>
      <c r="G795" s="104" t="s">
        <v>2151</v>
      </c>
      <c r="H795" s="101" t="s">
        <v>1710</v>
      </c>
      <c r="I795" s="103" t="s">
        <v>1961</v>
      </c>
      <c r="J795" s="103" t="s">
        <v>1962</v>
      </c>
      <c r="K795" s="104"/>
    </row>
    <row r="796" spans="1:11" ht="31.15" customHeight="1">
      <c r="A796" s="101">
        <v>6</v>
      </c>
      <c r="B796" s="101" t="s">
        <v>555</v>
      </c>
      <c r="C796" s="101" t="s">
        <v>1803</v>
      </c>
      <c r="D796" s="102" t="s">
        <v>556</v>
      </c>
      <c r="E796" s="103">
        <v>1</v>
      </c>
      <c r="F796" s="101" t="s">
        <v>1729</v>
      </c>
      <c r="G796" s="104" t="s">
        <v>557</v>
      </c>
      <c r="H796" s="101" t="s">
        <v>1718</v>
      </c>
      <c r="I796" s="103" t="s">
        <v>1970</v>
      </c>
      <c r="J796" s="103" t="s">
        <v>1962</v>
      </c>
      <c r="K796" s="104"/>
    </row>
    <row r="797" spans="1:11" ht="46.9" customHeight="1">
      <c r="A797" s="101">
        <v>7</v>
      </c>
      <c r="B797" s="101" t="s">
        <v>558</v>
      </c>
      <c r="C797" s="101" t="s">
        <v>1803</v>
      </c>
      <c r="D797" s="102" t="s">
        <v>559</v>
      </c>
      <c r="E797" s="103">
        <v>1</v>
      </c>
      <c r="F797" s="103" t="s">
        <v>560</v>
      </c>
      <c r="G797" s="101" t="s">
        <v>2266</v>
      </c>
      <c r="H797" s="106" t="s">
        <v>1705</v>
      </c>
      <c r="I797" s="103" t="s">
        <v>1970</v>
      </c>
      <c r="J797" s="103" t="s">
        <v>1962</v>
      </c>
      <c r="K797" s="101"/>
    </row>
    <row r="798" spans="1:11" ht="15.6" customHeight="1">
      <c r="A798" s="101">
        <v>8</v>
      </c>
      <c r="B798" s="101" t="s">
        <v>561</v>
      </c>
      <c r="C798" s="101" t="s">
        <v>1803</v>
      </c>
      <c r="D798" s="102" t="s">
        <v>562</v>
      </c>
      <c r="E798" s="103">
        <v>1</v>
      </c>
      <c r="F798" s="103" t="s">
        <v>2083</v>
      </c>
      <c r="G798" s="101" t="s">
        <v>2070</v>
      </c>
      <c r="H798" s="106" t="s">
        <v>1713</v>
      </c>
      <c r="I798" s="103" t="s">
        <v>1970</v>
      </c>
      <c r="J798" s="103" t="s">
        <v>1962</v>
      </c>
      <c r="K798" s="101"/>
    </row>
    <row r="799" spans="1:11" ht="18" customHeight="1">
      <c r="A799" s="101">
        <v>9</v>
      </c>
      <c r="B799" s="101" t="s">
        <v>563</v>
      </c>
      <c r="C799" s="101" t="s">
        <v>1803</v>
      </c>
      <c r="D799" s="102" t="s">
        <v>564</v>
      </c>
      <c r="E799" s="103">
        <v>0.5</v>
      </c>
      <c r="F799" s="103" t="s">
        <v>2083</v>
      </c>
      <c r="G799" s="101" t="s">
        <v>2243</v>
      </c>
      <c r="H799" s="106" t="s">
        <v>1707</v>
      </c>
      <c r="I799" s="103" t="s">
        <v>1970</v>
      </c>
      <c r="J799" s="103" t="s">
        <v>1962</v>
      </c>
      <c r="K799" s="101"/>
    </row>
    <row r="800" spans="1:11" ht="15.6" customHeight="1">
      <c r="A800" s="101">
        <v>10</v>
      </c>
      <c r="B800" s="101" t="s">
        <v>565</v>
      </c>
      <c r="C800" s="101" t="s">
        <v>1803</v>
      </c>
      <c r="D800" s="102" t="s">
        <v>566</v>
      </c>
      <c r="E800" s="103">
        <v>0.15</v>
      </c>
      <c r="F800" s="103" t="s">
        <v>1744</v>
      </c>
      <c r="G800" s="103" t="s">
        <v>966</v>
      </c>
      <c r="H800" s="100" t="s">
        <v>1712</v>
      </c>
      <c r="I800" s="103" t="s">
        <v>1961</v>
      </c>
      <c r="J800" s="103" t="s">
        <v>1962</v>
      </c>
      <c r="K800" s="103"/>
    </row>
    <row r="801" spans="1:11" ht="15.6" customHeight="1">
      <c r="A801" s="101">
        <v>11</v>
      </c>
      <c r="B801" s="101" t="s">
        <v>567</v>
      </c>
      <c r="C801" s="101" t="s">
        <v>1803</v>
      </c>
      <c r="D801" s="102" t="s">
        <v>568</v>
      </c>
      <c r="E801" s="103">
        <v>0.15</v>
      </c>
      <c r="F801" s="103" t="s">
        <v>1735</v>
      </c>
      <c r="G801" s="103" t="s">
        <v>569</v>
      </c>
      <c r="H801" s="100" t="s">
        <v>1712</v>
      </c>
      <c r="I801" s="103" t="s">
        <v>1961</v>
      </c>
      <c r="J801" s="103" t="s">
        <v>1962</v>
      </c>
      <c r="K801" s="103"/>
    </row>
    <row r="802" spans="1:11" ht="15.6" customHeight="1">
      <c r="A802" s="101">
        <v>12</v>
      </c>
      <c r="B802" s="101" t="s">
        <v>570</v>
      </c>
      <c r="C802" s="101" t="s">
        <v>1803</v>
      </c>
      <c r="D802" s="102" t="s">
        <v>571</v>
      </c>
      <c r="E802" s="103">
        <v>0.4</v>
      </c>
      <c r="F802" s="103" t="s">
        <v>1744</v>
      </c>
      <c r="G802" s="100" t="s">
        <v>2592</v>
      </c>
      <c r="H802" s="101" t="s">
        <v>1709</v>
      </c>
      <c r="I802" s="103" t="s">
        <v>1961</v>
      </c>
      <c r="J802" s="103" t="s">
        <v>1962</v>
      </c>
      <c r="K802" s="100"/>
    </row>
    <row r="803" spans="1:11" ht="15.6" customHeight="1">
      <c r="A803" s="101">
        <v>13</v>
      </c>
      <c r="B803" s="101" t="s">
        <v>572</v>
      </c>
      <c r="C803" s="101" t="s">
        <v>1803</v>
      </c>
      <c r="D803" s="102" t="s">
        <v>573</v>
      </c>
      <c r="E803" s="103">
        <v>0.15</v>
      </c>
      <c r="F803" s="103" t="s">
        <v>2083</v>
      </c>
      <c r="G803" s="100" t="s">
        <v>2638</v>
      </c>
      <c r="H803" s="101" t="s">
        <v>1711</v>
      </c>
      <c r="I803" s="103" t="s">
        <v>1961</v>
      </c>
      <c r="J803" s="103" t="s">
        <v>1962</v>
      </c>
      <c r="K803" s="100"/>
    </row>
    <row r="804" spans="1:11" ht="15.6" customHeight="1">
      <c r="A804" s="101">
        <v>14</v>
      </c>
      <c r="B804" s="101" t="s">
        <v>574</v>
      </c>
      <c r="C804" s="101" t="s">
        <v>1803</v>
      </c>
      <c r="D804" s="102" t="s">
        <v>575</v>
      </c>
      <c r="E804" s="103">
        <v>0.15</v>
      </c>
      <c r="F804" s="103" t="s">
        <v>1744</v>
      </c>
      <c r="G804" s="100" t="s">
        <v>2620</v>
      </c>
      <c r="H804" s="101" t="s">
        <v>1711</v>
      </c>
      <c r="I804" s="103" t="s">
        <v>1961</v>
      </c>
      <c r="J804" s="103" t="s">
        <v>1962</v>
      </c>
      <c r="K804" s="100"/>
    </row>
    <row r="805" spans="1:11" ht="18.75" customHeight="1">
      <c r="A805" s="101">
        <v>15</v>
      </c>
      <c r="B805" s="101" t="s">
        <v>576</v>
      </c>
      <c r="C805" s="101" t="s">
        <v>1803</v>
      </c>
      <c r="D805" s="102" t="s">
        <v>577</v>
      </c>
      <c r="E805" s="103">
        <v>0.15</v>
      </c>
      <c r="F805" s="103" t="s">
        <v>1747</v>
      </c>
      <c r="G805" s="100" t="s">
        <v>2421</v>
      </c>
      <c r="H805" s="100" t="s">
        <v>1714</v>
      </c>
      <c r="I805" s="103" t="s">
        <v>1961</v>
      </c>
      <c r="J805" s="103" t="s">
        <v>1962</v>
      </c>
      <c r="K805" s="100"/>
    </row>
    <row r="806" spans="1:11" ht="18.75" customHeight="1">
      <c r="A806" s="101">
        <v>16</v>
      </c>
      <c r="B806" s="101" t="s">
        <v>578</v>
      </c>
      <c r="C806" s="101" t="s">
        <v>1803</v>
      </c>
      <c r="D806" s="102" t="s">
        <v>579</v>
      </c>
      <c r="E806" s="103">
        <v>0.15</v>
      </c>
      <c r="F806" s="103" t="s">
        <v>1744</v>
      </c>
      <c r="G806" s="100" t="s">
        <v>263</v>
      </c>
      <c r="H806" s="100" t="s">
        <v>1714</v>
      </c>
      <c r="I806" s="103" t="s">
        <v>1961</v>
      </c>
      <c r="J806" s="103" t="s">
        <v>1962</v>
      </c>
      <c r="K806" s="100"/>
    </row>
    <row r="807" spans="1:11" ht="18.75" customHeight="1">
      <c r="A807" s="101">
        <v>17</v>
      </c>
      <c r="B807" s="101" t="s">
        <v>580</v>
      </c>
      <c r="C807" s="101" t="s">
        <v>1803</v>
      </c>
      <c r="D807" s="102" t="s">
        <v>581</v>
      </c>
      <c r="E807" s="103">
        <v>1</v>
      </c>
      <c r="F807" s="103" t="s">
        <v>2058</v>
      </c>
      <c r="G807" s="101" t="s">
        <v>582</v>
      </c>
      <c r="H807" s="100" t="s">
        <v>1720</v>
      </c>
      <c r="I807" s="103" t="s">
        <v>1961</v>
      </c>
      <c r="J807" s="103" t="s">
        <v>1962</v>
      </c>
      <c r="K807" s="101"/>
    </row>
    <row r="808" spans="1:11" ht="18.75" customHeight="1">
      <c r="A808" s="101">
        <v>18</v>
      </c>
      <c r="B808" s="101" t="s">
        <v>583</v>
      </c>
      <c r="C808" s="101" t="s">
        <v>1803</v>
      </c>
      <c r="D808" s="102" t="s">
        <v>584</v>
      </c>
      <c r="E808" s="103">
        <v>0.5</v>
      </c>
      <c r="F808" s="103" t="s">
        <v>1744</v>
      </c>
      <c r="G808" s="101" t="s">
        <v>1180</v>
      </c>
      <c r="H808" s="100" t="s">
        <v>1720</v>
      </c>
      <c r="I808" s="103" t="s">
        <v>1961</v>
      </c>
      <c r="J808" s="103" t="s">
        <v>1962</v>
      </c>
      <c r="K808" s="101"/>
    </row>
    <row r="809" spans="1:11" ht="18.75" customHeight="1">
      <c r="A809" s="101">
        <v>19</v>
      </c>
      <c r="B809" s="101" t="s">
        <v>585</v>
      </c>
      <c r="C809" s="101" t="s">
        <v>1803</v>
      </c>
      <c r="D809" s="102" t="s">
        <v>586</v>
      </c>
      <c r="E809" s="103">
        <v>0.4</v>
      </c>
      <c r="F809" s="103" t="s">
        <v>1744</v>
      </c>
      <c r="G809" s="101">
        <v>700</v>
      </c>
      <c r="H809" s="100" t="s">
        <v>1720</v>
      </c>
      <c r="I809" s="103" t="s">
        <v>1961</v>
      </c>
      <c r="J809" s="103" t="s">
        <v>1962</v>
      </c>
      <c r="K809" s="101"/>
    </row>
    <row r="810" spans="1:11" ht="18.75" customHeight="1">
      <c r="A810" s="101">
        <v>20</v>
      </c>
      <c r="B810" s="101" t="s">
        <v>587</v>
      </c>
      <c r="C810" s="101" t="s">
        <v>1803</v>
      </c>
      <c r="D810" s="102" t="s">
        <v>588</v>
      </c>
      <c r="E810" s="103">
        <v>0.3</v>
      </c>
      <c r="F810" s="101" t="s">
        <v>2083</v>
      </c>
      <c r="G810" s="128" t="s">
        <v>589</v>
      </c>
      <c r="H810" s="101" t="s">
        <v>1706</v>
      </c>
      <c r="I810" s="103" t="s">
        <v>1961</v>
      </c>
      <c r="J810" s="103" t="s">
        <v>1962</v>
      </c>
      <c r="K810" s="128"/>
    </row>
    <row r="811" spans="1:11" ht="31.5">
      <c r="A811" s="101">
        <v>21</v>
      </c>
      <c r="B811" s="101" t="s">
        <v>590</v>
      </c>
      <c r="C811" s="101" t="s">
        <v>1803</v>
      </c>
      <c r="D811" s="102" t="s">
        <v>591</v>
      </c>
      <c r="E811" s="103">
        <v>0.8</v>
      </c>
      <c r="F811" s="101" t="s">
        <v>592</v>
      </c>
      <c r="G811" s="129" t="s">
        <v>1189</v>
      </c>
      <c r="H811" s="101" t="s">
        <v>1706</v>
      </c>
      <c r="I811" s="103" t="s">
        <v>1961</v>
      </c>
      <c r="J811" s="103" t="s">
        <v>1962</v>
      </c>
      <c r="K811" s="129"/>
    </row>
    <row r="812" spans="1:11" ht="15.6" customHeight="1">
      <c r="A812" s="101">
        <v>22</v>
      </c>
      <c r="B812" s="101" t="s">
        <v>593</v>
      </c>
      <c r="C812" s="101" t="s">
        <v>1803</v>
      </c>
      <c r="D812" s="102" t="s">
        <v>594</v>
      </c>
      <c r="E812" s="103">
        <v>0.2</v>
      </c>
      <c r="F812" s="101" t="s">
        <v>2058</v>
      </c>
      <c r="G812" s="104" t="s">
        <v>595</v>
      </c>
      <c r="H812" s="101" t="s">
        <v>1706</v>
      </c>
      <c r="I812" s="103" t="s">
        <v>1961</v>
      </c>
      <c r="J812" s="103" t="s">
        <v>1962</v>
      </c>
      <c r="K812" s="104"/>
    </row>
    <row r="813" spans="1:11" ht="15.6" customHeight="1">
      <c r="A813" s="101">
        <v>23</v>
      </c>
      <c r="B813" s="101" t="s">
        <v>596</v>
      </c>
      <c r="C813" s="101" t="s">
        <v>1803</v>
      </c>
      <c r="D813" s="102" t="s">
        <v>597</v>
      </c>
      <c r="E813" s="103">
        <v>0.12</v>
      </c>
      <c r="F813" s="101" t="s">
        <v>1735</v>
      </c>
      <c r="G813" s="104" t="s">
        <v>135</v>
      </c>
      <c r="H813" s="101" t="s">
        <v>1718</v>
      </c>
      <c r="I813" s="103" t="s">
        <v>1961</v>
      </c>
      <c r="J813" s="103" t="s">
        <v>1962</v>
      </c>
      <c r="K813" s="104"/>
    </row>
    <row r="814" spans="1:11" ht="15.6" customHeight="1">
      <c r="A814" s="101">
        <v>24</v>
      </c>
      <c r="B814" s="101" t="s">
        <v>598</v>
      </c>
      <c r="C814" s="101" t="s">
        <v>1803</v>
      </c>
      <c r="D814" s="102" t="s">
        <v>599</v>
      </c>
      <c r="E814" s="103">
        <v>0.11</v>
      </c>
      <c r="F814" s="101" t="s">
        <v>2083</v>
      </c>
      <c r="G814" s="104" t="s">
        <v>600</v>
      </c>
      <c r="H814" s="101" t="s">
        <v>1718</v>
      </c>
      <c r="I814" s="103" t="s">
        <v>1961</v>
      </c>
      <c r="J814" s="103" t="s">
        <v>1962</v>
      </c>
      <c r="K814" s="104"/>
    </row>
    <row r="815" spans="1:11" ht="15.6" customHeight="1">
      <c r="A815" s="101">
        <v>25</v>
      </c>
      <c r="B815" s="101" t="s">
        <v>601</v>
      </c>
      <c r="C815" s="101" t="s">
        <v>1803</v>
      </c>
      <c r="D815" s="102" t="s">
        <v>602</v>
      </c>
      <c r="E815" s="103">
        <v>0.15</v>
      </c>
      <c r="F815" s="101" t="s">
        <v>1735</v>
      </c>
      <c r="G815" s="104" t="s">
        <v>1652</v>
      </c>
      <c r="H815" s="101" t="s">
        <v>1718</v>
      </c>
      <c r="I815" s="103" t="s">
        <v>1961</v>
      </c>
      <c r="J815" s="103" t="s">
        <v>1962</v>
      </c>
      <c r="K815" s="104"/>
    </row>
    <row r="816" spans="1:11" ht="15.6" customHeight="1">
      <c r="A816" s="101">
        <v>26</v>
      </c>
      <c r="B816" s="101" t="s">
        <v>603</v>
      </c>
      <c r="C816" s="101" t="s">
        <v>1803</v>
      </c>
      <c r="D816" s="102" t="s">
        <v>604</v>
      </c>
      <c r="E816" s="103">
        <v>0.15</v>
      </c>
      <c r="F816" s="101" t="s">
        <v>1729</v>
      </c>
      <c r="G816" s="110" t="s">
        <v>2204</v>
      </c>
      <c r="H816" s="101" t="s">
        <v>1715</v>
      </c>
      <c r="I816" s="103" t="s">
        <v>1961</v>
      </c>
      <c r="J816" s="103" t="s">
        <v>1962</v>
      </c>
      <c r="K816" s="110"/>
    </row>
    <row r="817" spans="1:11" ht="15.6" customHeight="1">
      <c r="A817" s="101">
        <v>27</v>
      </c>
      <c r="B817" s="101" t="s">
        <v>605</v>
      </c>
      <c r="C817" s="101" t="s">
        <v>1803</v>
      </c>
      <c r="D817" s="102" t="s">
        <v>606</v>
      </c>
      <c r="E817" s="103">
        <v>0.57999999999999996</v>
      </c>
      <c r="F817" s="103" t="s">
        <v>1744</v>
      </c>
      <c r="G817" s="101" t="s">
        <v>607</v>
      </c>
      <c r="H817" s="106" t="s">
        <v>1717</v>
      </c>
      <c r="I817" s="103" t="s">
        <v>1970</v>
      </c>
      <c r="J817" s="103" t="s">
        <v>1962</v>
      </c>
      <c r="K817" s="101"/>
    </row>
    <row r="818" spans="1:11" ht="31.9" customHeight="1">
      <c r="A818" s="101">
        <v>28</v>
      </c>
      <c r="B818" s="101" t="s">
        <v>608</v>
      </c>
      <c r="C818" s="101" t="s">
        <v>1803</v>
      </c>
      <c r="D818" s="102" t="s">
        <v>609</v>
      </c>
      <c r="E818" s="103">
        <v>0.65</v>
      </c>
      <c r="F818" s="103" t="s">
        <v>610</v>
      </c>
      <c r="G818" s="101" t="s">
        <v>2678</v>
      </c>
      <c r="H818" s="106" t="s">
        <v>2009</v>
      </c>
      <c r="I818" s="103" t="s">
        <v>1970</v>
      </c>
      <c r="J818" s="103" t="s">
        <v>1962</v>
      </c>
      <c r="K818" s="101"/>
    </row>
    <row r="819" spans="1:11" ht="15.6" customHeight="1">
      <c r="A819" s="101">
        <v>29</v>
      </c>
      <c r="B819" s="101" t="s">
        <v>611</v>
      </c>
      <c r="C819" s="101" t="s">
        <v>1803</v>
      </c>
      <c r="D819" s="102" t="s">
        <v>612</v>
      </c>
      <c r="E819" s="103">
        <v>0.2</v>
      </c>
      <c r="F819" s="103" t="s">
        <v>1747</v>
      </c>
      <c r="G819" s="101" t="s">
        <v>2006</v>
      </c>
      <c r="H819" s="106" t="s">
        <v>1713</v>
      </c>
      <c r="I819" s="103" t="s">
        <v>1970</v>
      </c>
      <c r="J819" s="103" t="s">
        <v>1962</v>
      </c>
      <c r="K819" s="101"/>
    </row>
    <row r="820" spans="1:11" ht="15.75">
      <c r="A820" s="94" t="s">
        <v>613</v>
      </c>
      <c r="B820" s="94"/>
      <c r="C820" s="94"/>
      <c r="D820" s="107" t="s">
        <v>614</v>
      </c>
      <c r="E820" s="99"/>
      <c r="F820" s="130"/>
      <c r="G820" s="129"/>
      <c r="H820" s="106"/>
      <c r="I820" s="103"/>
      <c r="J820" s="103"/>
      <c r="K820" s="129"/>
    </row>
    <row r="821" spans="1:11" ht="15.6" customHeight="1">
      <c r="A821" s="97">
        <v>1</v>
      </c>
      <c r="B821" s="97" t="s">
        <v>615</v>
      </c>
      <c r="C821" s="97" t="s">
        <v>1821</v>
      </c>
      <c r="D821" s="102" t="s">
        <v>616</v>
      </c>
      <c r="E821" s="103">
        <v>10</v>
      </c>
      <c r="F821" s="103" t="s">
        <v>1744</v>
      </c>
      <c r="G821" s="104" t="s">
        <v>2025</v>
      </c>
      <c r="H821" s="100" t="s">
        <v>1709</v>
      </c>
      <c r="I821" s="103" t="s">
        <v>1961</v>
      </c>
      <c r="J821" s="103" t="s">
        <v>1962</v>
      </c>
      <c r="K821" s="104"/>
    </row>
    <row r="822" spans="1:11" ht="15.6" customHeight="1">
      <c r="A822" s="97">
        <v>2</v>
      </c>
      <c r="B822" s="97" t="s">
        <v>617</v>
      </c>
      <c r="C822" s="101" t="s">
        <v>1821</v>
      </c>
      <c r="D822" s="102" t="s">
        <v>618</v>
      </c>
      <c r="E822" s="103">
        <v>5</v>
      </c>
      <c r="F822" s="103" t="s">
        <v>1744</v>
      </c>
      <c r="G822" s="101" t="s">
        <v>619</v>
      </c>
      <c r="H822" s="106" t="s">
        <v>1711</v>
      </c>
      <c r="I822" s="103" t="s">
        <v>1970</v>
      </c>
      <c r="J822" s="103" t="s">
        <v>1962</v>
      </c>
      <c r="K822" s="101"/>
    </row>
    <row r="823" spans="1:11" ht="31.15" customHeight="1">
      <c r="A823" s="97">
        <v>3</v>
      </c>
      <c r="B823" s="97" t="s">
        <v>620</v>
      </c>
      <c r="C823" s="101" t="s">
        <v>1821</v>
      </c>
      <c r="D823" s="102" t="s">
        <v>621</v>
      </c>
      <c r="E823" s="103">
        <v>0.04</v>
      </c>
      <c r="F823" s="103" t="s">
        <v>2103</v>
      </c>
      <c r="G823" s="101" t="s">
        <v>2104</v>
      </c>
      <c r="H823" s="106" t="s">
        <v>1719</v>
      </c>
      <c r="I823" s="103" t="s">
        <v>1970</v>
      </c>
      <c r="J823" s="103" t="s">
        <v>1962</v>
      </c>
      <c r="K823" s="101"/>
    </row>
    <row r="824" spans="1:11" ht="31.15" customHeight="1">
      <c r="A824" s="97">
        <v>4</v>
      </c>
      <c r="B824" s="97" t="s">
        <v>622</v>
      </c>
      <c r="C824" s="101" t="s">
        <v>1821</v>
      </c>
      <c r="D824" s="102" t="s">
        <v>623</v>
      </c>
      <c r="E824" s="103">
        <v>0.7</v>
      </c>
      <c r="F824" s="103" t="s">
        <v>1744</v>
      </c>
      <c r="G824" s="101" t="s">
        <v>624</v>
      </c>
      <c r="H824" s="106" t="s">
        <v>1717</v>
      </c>
      <c r="I824" s="103" t="s">
        <v>1970</v>
      </c>
      <c r="J824" s="103" t="s">
        <v>1962</v>
      </c>
      <c r="K824" s="101"/>
    </row>
    <row r="825" spans="1:11" ht="31.15" customHeight="1">
      <c r="A825" s="97">
        <v>5</v>
      </c>
      <c r="B825" s="97" t="s">
        <v>625</v>
      </c>
      <c r="C825" s="101" t="s">
        <v>1821</v>
      </c>
      <c r="D825" s="102" t="s">
        <v>626</v>
      </c>
      <c r="E825" s="103">
        <v>0.2</v>
      </c>
      <c r="F825" s="103" t="s">
        <v>1747</v>
      </c>
      <c r="G825" s="101" t="s">
        <v>627</v>
      </c>
      <c r="H825" s="106" t="s">
        <v>1706</v>
      </c>
      <c r="I825" s="103" t="s">
        <v>1970</v>
      </c>
      <c r="J825" s="103" t="s">
        <v>1962</v>
      </c>
      <c r="K825" s="101"/>
    </row>
    <row r="826" spans="1:11" ht="51" customHeight="1">
      <c r="A826" s="97">
        <v>6</v>
      </c>
      <c r="B826" s="97" t="s">
        <v>628</v>
      </c>
      <c r="C826" s="101" t="s">
        <v>1821</v>
      </c>
      <c r="D826" s="102" t="s">
        <v>629</v>
      </c>
      <c r="E826" s="103">
        <v>0.1</v>
      </c>
      <c r="F826" s="103" t="s">
        <v>1744</v>
      </c>
      <c r="G826" s="101" t="s">
        <v>630</v>
      </c>
      <c r="H826" s="106" t="s">
        <v>1710</v>
      </c>
      <c r="I826" s="103" t="s">
        <v>1970</v>
      </c>
      <c r="J826" s="103" t="s">
        <v>1962</v>
      </c>
      <c r="K826" s="101"/>
    </row>
    <row r="827" spans="1:11" ht="94.5">
      <c r="A827" s="97">
        <v>7</v>
      </c>
      <c r="B827" s="97" t="s">
        <v>631</v>
      </c>
      <c r="C827" s="101" t="s">
        <v>1821</v>
      </c>
      <c r="D827" s="102" t="s">
        <v>632</v>
      </c>
      <c r="E827" s="103">
        <v>0.05</v>
      </c>
      <c r="F827" s="103" t="s">
        <v>1735</v>
      </c>
      <c r="G827" s="101" t="s">
        <v>633</v>
      </c>
      <c r="H827" s="124" t="s">
        <v>1716</v>
      </c>
      <c r="I827" s="103" t="s">
        <v>1970</v>
      </c>
      <c r="J827" s="103" t="s">
        <v>1962</v>
      </c>
      <c r="K827" s="101"/>
    </row>
    <row r="828" spans="1:11" ht="63.6" customHeight="1">
      <c r="A828" s="97">
        <v>8</v>
      </c>
      <c r="B828" s="97" t="s">
        <v>634</v>
      </c>
      <c r="C828" s="101" t="s">
        <v>1821</v>
      </c>
      <c r="D828" s="102" t="s">
        <v>635</v>
      </c>
      <c r="E828" s="103">
        <v>0.04</v>
      </c>
      <c r="F828" s="103" t="s">
        <v>1735</v>
      </c>
      <c r="G828" s="101" t="s">
        <v>636</v>
      </c>
      <c r="H828" s="124" t="s">
        <v>1709</v>
      </c>
      <c r="I828" s="103" t="s">
        <v>1970</v>
      </c>
      <c r="J828" s="103" t="s">
        <v>1962</v>
      </c>
      <c r="K828" s="101"/>
    </row>
    <row r="829" spans="1:11" ht="63.6" customHeight="1">
      <c r="A829" s="97">
        <v>9</v>
      </c>
      <c r="B829" s="97" t="s">
        <v>637</v>
      </c>
      <c r="C829" s="101" t="s">
        <v>1821</v>
      </c>
      <c r="D829" s="102" t="s">
        <v>638</v>
      </c>
      <c r="E829" s="103">
        <v>0.04</v>
      </c>
      <c r="F829" s="103" t="s">
        <v>639</v>
      </c>
      <c r="G829" s="101" t="s">
        <v>636</v>
      </c>
      <c r="H829" s="124" t="s">
        <v>1718</v>
      </c>
      <c r="I829" s="103" t="s">
        <v>1970</v>
      </c>
      <c r="J829" s="103" t="s">
        <v>1962</v>
      </c>
      <c r="K829" s="101"/>
    </row>
    <row r="830" spans="1:11" ht="31.15" customHeight="1">
      <c r="A830" s="97">
        <v>10</v>
      </c>
      <c r="B830" s="97" t="s">
        <v>485</v>
      </c>
      <c r="C830" s="101" t="s">
        <v>1821</v>
      </c>
      <c r="D830" s="102" t="s">
        <v>640</v>
      </c>
      <c r="E830" s="103">
        <v>0.02</v>
      </c>
      <c r="F830" s="103" t="s">
        <v>1735</v>
      </c>
      <c r="G830" s="101"/>
      <c r="H830" s="124" t="s">
        <v>1705</v>
      </c>
      <c r="I830" s="103" t="s">
        <v>1970</v>
      </c>
      <c r="J830" s="103" t="s">
        <v>1962</v>
      </c>
      <c r="K830" s="101"/>
    </row>
    <row r="831" spans="1:11" ht="31.15" customHeight="1">
      <c r="A831" s="97">
        <v>11</v>
      </c>
      <c r="B831" s="97" t="s">
        <v>641</v>
      </c>
      <c r="C831" s="101" t="s">
        <v>1821</v>
      </c>
      <c r="D831" s="102" t="s">
        <v>642</v>
      </c>
      <c r="E831" s="103">
        <v>0.02</v>
      </c>
      <c r="F831" s="103" t="s">
        <v>1735</v>
      </c>
      <c r="G831" s="101"/>
      <c r="H831" s="124" t="s">
        <v>1707</v>
      </c>
      <c r="I831" s="103" t="s">
        <v>1970</v>
      </c>
      <c r="J831" s="103" t="s">
        <v>1962</v>
      </c>
      <c r="K831" s="101"/>
    </row>
    <row r="832" spans="1:11" ht="31.15" customHeight="1">
      <c r="A832" s="97">
        <v>12</v>
      </c>
      <c r="B832" s="97" t="s">
        <v>643</v>
      </c>
      <c r="C832" s="101" t="s">
        <v>1821</v>
      </c>
      <c r="D832" s="102" t="s">
        <v>644</v>
      </c>
      <c r="E832" s="103">
        <v>0.02</v>
      </c>
      <c r="F832" s="103" t="s">
        <v>1735</v>
      </c>
      <c r="G832" s="101"/>
      <c r="H832" s="124" t="s">
        <v>1720</v>
      </c>
      <c r="I832" s="103" t="s">
        <v>1970</v>
      </c>
      <c r="J832" s="103" t="s">
        <v>1962</v>
      </c>
      <c r="K832" s="101"/>
    </row>
    <row r="833" spans="1:11" ht="31.15" customHeight="1">
      <c r="A833" s="97">
        <v>13</v>
      </c>
      <c r="B833" s="97" t="s">
        <v>645</v>
      </c>
      <c r="C833" s="101" t="s">
        <v>1821</v>
      </c>
      <c r="D833" s="102" t="s">
        <v>646</v>
      </c>
      <c r="E833" s="103">
        <v>0.02</v>
      </c>
      <c r="F833" s="103" t="s">
        <v>1735</v>
      </c>
      <c r="G833" s="101"/>
      <c r="H833" s="124" t="s">
        <v>1712</v>
      </c>
      <c r="I833" s="103" t="s">
        <v>1970</v>
      </c>
      <c r="J833" s="103" t="s">
        <v>1962</v>
      </c>
      <c r="K833" s="101"/>
    </row>
    <row r="834" spans="1:11" ht="31.15" customHeight="1">
      <c r="A834" s="97">
        <v>14</v>
      </c>
      <c r="B834" s="97" t="s">
        <v>647</v>
      </c>
      <c r="C834" s="101" t="s">
        <v>1821</v>
      </c>
      <c r="D834" s="102" t="s">
        <v>648</v>
      </c>
      <c r="E834" s="103">
        <v>0.02</v>
      </c>
      <c r="F834" s="103" t="s">
        <v>1735</v>
      </c>
      <c r="G834" s="101"/>
      <c r="H834" s="124" t="s">
        <v>1711</v>
      </c>
      <c r="I834" s="103" t="s">
        <v>1970</v>
      </c>
      <c r="J834" s="103" t="s">
        <v>1962</v>
      </c>
      <c r="K834" s="101"/>
    </row>
    <row r="835" spans="1:11" ht="31.15" customHeight="1">
      <c r="A835" s="97">
        <v>15</v>
      </c>
      <c r="B835" s="97" t="s">
        <v>649</v>
      </c>
      <c r="C835" s="101" t="s">
        <v>1821</v>
      </c>
      <c r="D835" s="102" t="s">
        <v>650</v>
      </c>
      <c r="E835" s="103">
        <v>0.02</v>
      </c>
      <c r="F835" s="103" t="s">
        <v>1735</v>
      </c>
      <c r="G835" s="101"/>
      <c r="H835" s="124" t="s">
        <v>1713</v>
      </c>
      <c r="I835" s="103" t="s">
        <v>1970</v>
      </c>
      <c r="J835" s="103" t="s">
        <v>1962</v>
      </c>
      <c r="K835" s="101"/>
    </row>
    <row r="836" spans="1:11" ht="31.15" customHeight="1">
      <c r="A836" s="97">
        <v>16</v>
      </c>
      <c r="B836" s="97" t="s">
        <v>651</v>
      </c>
      <c r="C836" s="101" t="s">
        <v>1821</v>
      </c>
      <c r="D836" s="102" t="s">
        <v>652</v>
      </c>
      <c r="E836" s="103">
        <v>0.02</v>
      </c>
      <c r="F836" s="103" t="s">
        <v>1735</v>
      </c>
      <c r="G836" s="101"/>
      <c r="H836" s="124" t="s">
        <v>1715</v>
      </c>
      <c r="I836" s="103" t="s">
        <v>1970</v>
      </c>
      <c r="J836" s="103" t="s">
        <v>1962</v>
      </c>
      <c r="K836" s="101"/>
    </row>
    <row r="837" spans="1:11" ht="31.15" customHeight="1">
      <c r="A837" s="97">
        <v>17</v>
      </c>
      <c r="B837" s="97" t="s">
        <v>653</v>
      </c>
      <c r="C837" s="101" t="s">
        <v>1821</v>
      </c>
      <c r="D837" s="102" t="s">
        <v>654</v>
      </c>
      <c r="E837" s="103">
        <v>0.02</v>
      </c>
      <c r="F837" s="103" t="s">
        <v>1735</v>
      </c>
      <c r="G837" s="101"/>
      <c r="H837" s="124" t="s">
        <v>2009</v>
      </c>
      <c r="I837" s="103" t="s">
        <v>1970</v>
      </c>
      <c r="J837" s="103" t="s">
        <v>1962</v>
      </c>
      <c r="K837" s="101"/>
    </row>
    <row r="838" spans="1:11" ht="31.15" customHeight="1">
      <c r="A838" s="97">
        <v>18</v>
      </c>
      <c r="B838" s="97" t="s">
        <v>655</v>
      </c>
      <c r="C838" s="101" t="s">
        <v>1821</v>
      </c>
      <c r="D838" s="102" t="s">
        <v>656</v>
      </c>
      <c r="E838" s="103">
        <v>0.02</v>
      </c>
      <c r="F838" s="103" t="s">
        <v>1735</v>
      </c>
      <c r="G838" s="101"/>
      <c r="H838" s="124" t="s">
        <v>1703</v>
      </c>
      <c r="I838" s="103" t="s">
        <v>1970</v>
      </c>
      <c r="J838" s="103" t="s">
        <v>1962</v>
      </c>
      <c r="K838" s="101"/>
    </row>
    <row r="839" spans="1:11" ht="31.15" customHeight="1">
      <c r="A839" s="97">
        <v>19</v>
      </c>
      <c r="B839" s="97" t="s">
        <v>657</v>
      </c>
      <c r="C839" s="101" t="s">
        <v>1821</v>
      </c>
      <c r="D839" s="102" t="s">
        <v>658</v>
      </c>
      <c r="E839" s="103">
        <v>0.02</v>
      </c>
      <c r="F839" s="103" t="s">
        <v>1735</v>
      </c>
      <c r="G839" s="101"/>
      <c r="H839" s="124" t="s">
        <v>1714</v>
      </c>
      <c r="I839" s="103" t="s">
        <v>1970</v>
      </c>
      <c r="J839" s="103" t="s">
        <v>1962</v>
      </c>
      <c r="K839" s="101"/>
    </row>
    <row r="840" spans="1:11" ht="31.15" customHeight="1">
      <c r="A840" s="97">
        <v>20</v>
      </c>
      <c r="B840" s="97" t="s">
        <v>659</v>
      </c>
      <c r="C840" s="101" t="s">
        <v>1821</v>
      </c>
      <c r="D840" s="102" t="s">
        <v>660</v>
      </c>
      <c r="E840" s="103">
        <v>0.02</v>
      </c>
      <c r="F840" s="103" t="s">
        <v>1735</v>
      </c>
      <c r="G840" s="101" t="s">
        <v>661</v>
      </c>
      <c r="H840" s="124" t="s">
        <v>1704</v>
      </c>
      <c r="I840" s="103" t="s">
        <v>1970</v>
      </c>
      <c r="J840" s="103" t="s">
        <v>1962</v>
      </c>
      <c r="K840" s="101"/>
    </row>
    <row r="841" spans="1:11" ht="15.6" customHeight="1">
      <c r="A841" s="97">
        <v>21</v>
      </c>
      <c r="B841" s="97" t="s">
        <v>662</v>
      </c>
      <c r="C841" s="101" t="s">
        <v>1821</v>
      </c>
      <c r="D841" s="102" t="s">
        <v>663</v>
      </c>
      <c r="E841" s="103">
        <v>0.1</v>
      </c>
      <c r="F841" s="103" t="s">
        <v>1735</v>
      </c>
      <c r="G841" s="101"/>
      <c r="H841" s="124" t="s">
        <v>1703</v>
      </c>
      <c r="I841" s="103" t="s">
        <v>1970</v>
      </c>
      <c r="J841" s="103" t="s">
        <v>1962</v>
      </c>
      <c r="K841" s="101"/>
    </row>
    <row r="842" spans="1:11" ht="15.6" customHeight="1">
      <c r="A842" s="97">
        <v>22</v>
      </c>
      <c r="B842" s="97" t="s">
        <v>664</v>
      </c>
      <c r="C842" s="101" t="s">
        <v>1821</v>
      </c>
      <c r="D842" s="102" t="s">
        <v>665</v>
      </c>
      <c r="E842" s="103">
        <v>0.05</v>
      </c>
      <c r="F842" s="103" t="s">
        <v>1735</v>
      </c>
      <c r="G842" s="101"/>
      <c r="H842" s="124" t="s">
        <v>1709</v>
      </c>
      <c r="I842" s="103" t="s">
        <v>1970</v>
      </c>
      <c r="J842" s="103" t="s">
        <v>1962</v>
      </c>
      <c r="K842" s="101"/>
    </row>
    <row r="843" spans="1:11" ht="15.6" customHeight="1">
      <c r="A843" s="97">
        <v>23</v>
      </c>
      <c r="B843" s="97" t="s">
        <v>666</v>
      </c>
      <c r="C843" s="101" t="s">
        <v>1821</v>
      </c>
      <c r="D843" s="102" t="s">
        <v>667</v>
      </c>
      <c r="E843" s="103">
        <v>0.05</v>
      </c>
      <c r="F843" s="103" t="s">
        <v>1735</v>
      </c>
      <c r="G843" s="101"/>
      <c r="H843" s="124" t="s">
        <v>1713</v>
      </c>
      <c r="I843" s="103" t="s">
        <v>1970</v>
      </c>
      <c r="J843" s="103" t="s">
        <v>1962</v>
      </c>
      <c r="K843" s="101"/>
    </row>
    <row r="844" spans="1:11" ht="31.15" customHeight="1">
      <c r="A844" s="97">
        <v>24</v>
      </c>
      <c r="B844" s="97" t="s">
        <v>668</v>
      </c>
      <c r="C844" s="97" t="s">
        <v>1821</v>
      </c>
      <c r="D844" s="102" t="s">
        <v>669</v>
      </c>
      <c r="E844" s="116">
        <v>0.15</v>
      </c>
      <c r="F844" s="116" t="s">
        <v>670</v>
      </c>
      <c r="G844" s="116" t="s">
        <v>2410</v>
      </c>
      <c r="H844" s="97" t="s">
        <v>1716</v>
      </c>
      <c r="I844" s="103" t="s">
        <v>1970</v>
      </c>
      <c r="J844" s="103" t="s">
        <v>1962</v>
      </c>
      <c r="K844" s="97"/>
    </row>
    <row r="845" spans="1:11" ht="15.75">
      <c r="A845" s="94" t="s">
        <v>671</v>
      </c>
      <c r="B845" s="94"/>
      <c r="C845" s="94"/>
      <c r="D845" s="107" t="s">
        <v>672</v>
      </c>
      <c r="E845" s="99"/>
      <c r="F845" s="130"/>
      <c r="G845" s="129"/>
      <c r="H845" s="106"/>
      <c r="I845" s="103"/>
      <c r="J845" s="103"/>
      <c r="K845" s="129"/>
    </row>
    <row r="846" spans="1:11" ht="31.15" customHeight="1">
      <c r="A846" s="101">
        <v>1</v>
      </c>
      <c r="B846" s="101" t="s">
        <v>673</v>
      </c>
      <c r="C846" s="101" t="s">
        <v>1809</v>
      </c>
      <c r="D846" s="102" t="s">
        <v>674</v>
      </c>
      <c r="E846" s="103">
        <v>1</v>
      </c>
      <c r="F846" s="101" t="s">
        <v>675</v>
      </c>
      <c r="G846" s="100"/>
      <c r="H846" s="103" t="s">
        <v>1703</v>
      </c>
      <c r="I846" s="103" t="s">
        <v>1970</v>
      </c>
      <c r="J846" s="103" t="s">
        <v>1962</v>
      </c>
      <c r="K846" s="100"/>
    </row>
    <row r="847" spans="1:11" ht="15.75">
      <c r="A847" s="94" t="s">
        <v>676</v>
      </c>
      <c r="B847" s="94"/>
      <c r="C847" s="94"/>
      <c r="D847" s="107" t="s">
        <v>677</v>
      </c>
      <c r="E847" s="99"/>
      <c r="F847" s="130"/>
      <c r="G847" s="129"/>
      <c r="H847" s="106"/>
      <c r="I847" s="103"/>
      <c r="J847" s="103"/>
      <c r="K847" s="129"/>
    </row>
    <row r="848" spans="1:11" ht="47.25">
      <c r="A848" s="97">
        <v>1</v>
      </c>
      <c r="B848" s="97" t="s">
        <v>678</v>
      </c>
      <c r="C848" s="101" t="s">
        <v>1839</v>
      </c>
      <c r="D848" s="102" t="s">
        <v>679</v>
      </c>
      <c r="E848" s="103">
        <v>1.7989999999999999</v>
      </c>
      <c r="F848" s="103" t="s">
        <v>1744</v>
      </c>
      <c r="G848" s="101" t="s">
        <v>1984</v>
      </c>
      <c r="H848" s="106" t="s">
        <v>1703</v>
      </c>
      <c r="I848" s="103" t="s">
        <v>1970</v>
      </c>
      <c r="J848" s="103" t="s">
        <v>1962</v>
      </c>
      <c r="K848" s="101" t="s">
        <v>680</v>
      </c>
    </row>
    <row r="849" spans="1:11" ht="21" customHeight="1">
      <c r="A849" s="97">
        <v>2</v>
      </c>
      <c r="B849" s="97" t="s">
        <v>681</v>
      </c>
      <c r="C849" s="101" t="s">
        <v>1839</v>
      </c>
      <c r="D849" s="102" t="s">
        <v>682</v>
      </c>
      <c r="E849" s="103">
        <v>0.06</v>
      </c>
      <c r="F849" s="103" t="s">
        <v>1735</v>
      </c>
      <c r="G849" s="101" t="s">
        <v>368</v>
      </c>
      <c r="H849" s="106" t="s">
        <v>1718</v>
      </c>
      <c r="I849" s="103" t="s">
        <v>1961</v>
      </c>
      <c r="J849" s="103" t="s">
        <v>1962</v>
      </c>
      <c r="K849" s="101"/>
    </row>
    <row r="850" spans="1:11" ht="21" customHeight="1">
      <c r="A850" s="97">
        <v>3</v>
      </c>
      <c r="B850" s="101" t="s">
        <v>683</v>
      </c>
      <c r="C850" s="101" t="s">
        <v>1839</v>
      </c>
      <c r="D850" s="102" t="s">
        <v>684</v>
      </c>
      <c r="E850" s="103">
        <v>0.5</v>
      </c>
      <c r="F850" s="103" t="s">
        <v>1735</v>
      </c>
      <c r="G850" s="101" t="s">
        <v>2606</v>
      </c>
      <c r="H850" s="106" t="s">
        <v>1709</v>
      </c>
      <c r="I850" s="103" t="s">
        <v>1961</v>
      </c>
      <c r="J850" s="103" t="s">
        <v>1962</v>
      </c>
      <c r="K850" s="101"/>
    </row>
    <row r="851" spans="1:11" ht="35.450000000000003" customHeight="1">
      <c r="A851" s="97">
        <v>4</v>
      </c>
      <c r="B851" s="101" t="s">
        <v>685</v>
      </c>
      <c r="C851" s="101" t="s">
        <v>1839</v>
      </c>
      <c r="D851" s="102" t="s">
        <v>686</v>
      </c>
      <c r="E851" s="103">
        <v>3</v>
      </c>
      <c r="F851" s="103" t="s">
        <v>1735</v>
      </c>
      <c r="G851" s="101"/>
      <c r="H851" s="106" t="s">
        <v>2218</v>
      </c>
      <c r="I851" s="103" t="s">
        <v>1970</v>
      </c>
      <c r="J851" s="103" t="s">
        <v>1962</v>
      </c>
      <c r="K851" s="101"/>
    </row>
    <row r="852" spans="1:11" ht="15.75">
      <c r="A852" s="94" t="s">
        <v>687</v>
      </c>
      <c r="B852" s="94"/>
      <c r="C852" s="94"/>
      <c r="D852" s="107" t="s">
        <v>688</v>
      </c>
      <c r="E852" s="99"/>
      <c r="F852" s="131"/>
      <c r="G852" s="101"/>
      <c r="H852" s="106"/>
      <c r="I852" s="103"/>
      <c r="J852" s="103"/>
      <c r="K852" s="101"/>
    </row>
    <row r="853" spans="1:11" ht="32.450000000000003" customHeight="1">
      <c r="A853" s="101">
        <v>1</v>
      </c>
      <c r="B853" s="101" t="s">
        <v>689</v>
      </c>
      <c r="C853" s="101" t="s">
        <v>1750</v>
      </c>
      <c r="D853" s="102" t="s">
        <v>690</v>
      </c>
      <c r="E853" s="103">
        <v>7</v>
      </c>
      <c r="F853" s="103" t="s">
        <v>2083</v>
      </c>
      <c r="G853" s="101" t="s">
        <v>185</v>
      </c>
      <c r="H853" s="103" t="s">
        <v>2009</v>
      </c>
      <c r="I853" s="103" t="s">
        <v>1970</v>
      </c>
      <c r="J853" s="103" t="s">
        <v>1962</v>
      </c>
      <c r="K853" s="101"/>
    </row>
    <row r="854" spans="1:11" ht="18.600000000000001" customHeight="1">
      <c r="A854" s="101">
        <v>2</v>
      </c>
      <c r="B854" s="101" t="s">
        <v>691</v>
      </c>
      <c r="C854" s="101" t="s">
        <v>1750</v>
      </c>
      <c r="D854" s="102" t="s">
        <v>692</v>
      </c>
      <c r="E854" s="103">
        <v>18</v>
      </c>
      <c r="F854" s="103" t="s">
        <v>1776</v>
      </c>
      <c r="G854" s="101"/>
      <c r="H854" s="103" t="s">
        <v>1714</v>
      </c>
      <c r="I854" s="103" t="s">
        <v>1970</v>
      </c>
      <c r="J854" s="103" t="s">
        <v>1962</v>
      </c>
      <c r="K854" s="101"/>
    </row>
    <row r="855" spans="1:11" ht="18" customHeight="1">
      <c r="A855" s="101">
        <v>3</v>
      </c>
      <c r="B855" s="101" t="s">
        <v>693</v>
      </c>
      <c r="C855" s="101" t="s">
        <v>1750</v>
      </c>
      <c r="D855" s="102" t="s">
        <v>694</v>
      </c>
      <c r="E855" s="103">
        <v>5</v>
      </c>
      <c r="F855" s="103" t="s">
        <v>2083</v>
      </c>
      <c r="G855" s="101" t="s">
        <v>2728</v>
      </c>
      <c r="H855" s="103" t="s">
        <v>1707</v>
      </c>
      <c r="I855" s="103" t="s">
        <v>1970</v>
      </c>
      <c r="J855" s="103" t="s">
        <v>1962</v>
      </c>
      <c r="K855" s="101"/>
    </row>
    <row r="856" spans="1:11" ht="31.15" customHeight="1">
      <c r="A856" s="101">
        <v>4</v>
      </c>
      <c r="B856" s="101" t="s">
        <v>695</v>
      </c>
      <c r="C856" s="101" t="s">
        <v>1750</v>
      </c>
      <c r="D856" s="102" t="s">
        <v>696</v>
      </c>
      <c r="E856" s="103">
        <v>7</v>
      </c>
      <c r="F856" s="103" t="s">
        <v>697</v>
      </c>
      <c r="G856" s="101" t="s">
        <v>698</v>
      </c>
      <c r="H856" s="103" t="s">
        <v>1718</v>
      </c>
      <c r="I856" s="103" t="s">
        <v>1970</v>
      </c>
      <c r="J856" s="103" t="s">
        <v>1962</v>
      </c>
      <c r="K856" s="101"/>
    </row>
    <row r="857" spans="1:11" ht="15.6" customHeight="1">
      <c r="A857" s="101">
        <v>5</v>
      </c>
      <c r="B857" s="101" t="s">
        <v>699</v>
      </c>
      <c r="C857" s="101" t="s">
        <v>1750</v>
      </c>
      <c r="D857" s="102" t="s">
        <v>700</v>
      </c>
      <c r="E857" s="103">
        <v>5</v>
      </c>
      <c r="F857" s="103" t="s">
        <v>1744</v>
      </c>
      <c r="G857" s="101" t="s">
        <v>2139</v>
      </c>
      <c r="H857" s="103" t="s">
        <v>1720</v>
      </c>
      <c r="I857" s="103" t="s">
        <v>1970</v>
      </c>
      <c r="J857" s="103" t="s">
        <v>1962</v>
      </c>
      <c r="K857" s="101"/>
    </row>
    <row r="858" spans="1:11" ht="31.9" customHeight="1">
      <c r="A858" s="101">
        <v>6</v>
      </c>
      <c r="B858" s="101" t="s">
        <v>701</v>
      </c>
      <c r="C858" s="101" t="s">
        <v>1750</v>
      </c>
      <c r="D858" s="102" t="s">
        <v>702</v>
      </c>
      <c r="E858" s="103">
        <v>3</v>
      </c>
      <c r="F858" s="103" t="s">
        <v>703</v>
      </c>
      <c r="G858" s="101" t="s">
        <v>2154</v>
      </c>
      <c r="H858" s="103" t="s">
        <v>1710</v>
      </c>
      <c r="I858" s="103" t="s">
        <v>1970</v>
      </c>
      <c r="J858" s="103" t="s">
        <v>1962</v>
      </c>
      <c r="K858" s="101"/>
    </row>
    <row r="859" spans="1:11" ht="31.9" customHeight="1">
      <c r="A859" s="101">
        <v>7</v>
      </c>
      <c r="B859" s="101" t="s">
        <v>704</v>
      </c>
      <c r="C859" s="101" t="s">
        <v>1750</v>
      </c>
      <c r="D859" s="102" t="s">
        <v>705</v>
      </c>
      <c r="E859" s="103">
        <v>5</v>
      </c>
      <c r="F859" s="103" t="s">
        <v>706</v>
      </c>
      <c r="G859" s="101" t="s">
        <v>2110</v>
      </c>
      <c r="H859" s="103" t="s">
        <v>1717</v>
      </c>
      <c r="I859" s="103" t="s">
        <v>1970</v>
      </c>
      <c r="J859" s="103" t="s">
        <v>1962</v>
      </c>
      <c r="K859" s="101"/>
    </row>
    <row r="860" spans="1:11" ht="15.75">
      <c r="A860" s="94" t="s">
        <v>707</v>
      </c>
      <c r="B860" s="94"/>
      <c r="C860" s="94"/>
      <c r="D860" s="107" t="s">
        <v>708</v>
      </c>
      <c r="E860" s="99"/>
      <c r="F860" s="131"/>
      <c r="G860" s="101"/>
      <c r="H860" s="106"/>
      <c r="I860" s="103"/>
      <c r="J860" s="103"/>
      <c r="K860" s="101"/>
    </row>
    <row r="861" spans="1:11" ht="44.45" customHeight="1">
      <c r="A861" s="101">
        <v>1</v>
      </c>
      <c r="B861" s="101" t="s">
        <v>709</v>
      </c>
      <c r="C861" s="101" t="s">
        <v>1735</v>
      </c>
      <c r="D861" s="102" t="s">
        <v>710</v>
      </c>
      <c r="E861" s="103">
        <v>9</v>
      </c>
      <c r="F861" s="103" t="s">
        <v>1744</v>
      </c>
      <c r="G861" s="103" t="s">
        <v>711</v>
      </c>
      <c r="H861" s="106" t="s">
        <v>1703</v>
      </c>
      <c r="I861" s="103" t="s">
        <v>1970</v>
      </c>
      <c r="J861" s="103" t="s">
        <v>1962</v>
      </c>
      <c r="K861" s="103" t="s">
        <v>1298</v>
      </c>
    </row>
    <row r="862" spans="1:11" ht="77.45" customHeight="1">
      <c r="A862" s="97">
        <v>2</v>
      </c>
      <c r="B862" s="97" t="s">
        <v>712</v>
      </c>
      <c r="C862" s="101" t="s">
        <v>1735</v>
      </c>
      <c r="D862" s="102" t="s">
        <v>713</v>
      </c>
      <c r="E862" s="103">
        <v>30</v>
      </c>
      <c r="F862" s="103" t="s">
        <v>714</v>
      </c>
      <c r="G862" s="101" t="s">
        <v>715</v>
      </c>
      <c r="H862" s="106" t="s">
        <v>1706</v>
      </c>
      <c r="I862" s="103" t="s">
        <v>1970</v>
      </c>
      <c r="J862" s="103" t="s">
        <v>1962</v>
      </c>
      <c r="K862" s="101"/>
    </row>
    <row r="863" spans="1:11" ht="169.9" customHeight="1">
      <c r="A863" s="97">
        <v>3</v>
      </c>
      <c r="B863" s="97" t="s">
        <v>716</v>
      </c>
      <c r="C863" s="101" t="s">
        <v>1735</v>
      </c>
      <c r="D863" s="102" t="s">
        <v>717</v>
      </c>
      <c r="E863" s="103">
        <v>922.9</v>
      </c>
      <c r="F863" s="103" t="s">
        <v>1744</v>
      </c>
      <c r="G863" s="101"/>
      <c r="H863" s="106" t="s">
        <v>718</v>
      </c>
      <c r="I863" s="103" t="s">
        <v>1970</v>
      </c>
      <c r="J863" s="103" t="s">
        <v>719</v>
      </c>
      <c r="K863" s="101"/>
    </row>
    <row r="864" spans="1:11" ht="15.75">
      <c r="A864" s="94" t="s">
        <v>720</v>
      </c>
      <c r="B864" s="94"/>
      <c r="C864" s="94"/>
      <c r="D864" s="107" t="s">
        <v>721</v>
      </c>
      <c r="E864" s="99"/>
      <c r="F864" s="131"/>
      <c r="G864" s="101"/>
      <c r="H864" s="106"/>
      <c r="I864" s="103"/>
      <c r="J864" s="103"/>
      <c r="K864" s="101"/>
    </row>
    <row r="865" spans="1:11" ht="31.15" customHeight="1">
      <c r="A865" s="101">
        <v>1</v>
      </c>
      <c r="B865" s="101" t="s">
        <v>722</v>
      </c>
      <c r="C865" s="101" t="s">
        <v>1851</v>
      </c>
      <c r="D865" s="102" t="s">
        <v>723</v>
      </c>
      <c r="E865" s="103">
        <v>1</v>
      </c>
      <c r="F865" s="103" t="s">
        <v>724</v>
      </c>
      <c r="G865" s="103" t="s">
        <v>2070</v>
      </c>
      <c r="H865" s="106" t="s">
        <v>1713</v>
      </c>
      <c r="I865" s="103" t="s">
        <v>1970</v>
      </c>
      <c r="J865" s="103" t="s">
        <v>1962</v>
      </c>
      <c r="K865" s="103"/>
    </row>
    <row r="866" spans="1:11" ht="20.25" customHeight="1">
      <c r="A866" s="101">
        <v>2</v>
      </c>
      <c r="B866" s="101" t="s">
        <v>725</v>
      </c>
      <c r="C866" s="101" t="s">
        <v>1851</v>
      </c>
      <c r="D866" s="102" t="s">
        <v>726</v>
      </c>
      <c r="E866" s="103">
        <v>0.7</v>
      </c>
      <c r="F866" s="103" t="s">
        <v>1729</v>
      </c>
      <c r="G866" s="103" t="s">
        <v>727</v>
      </c>
      <c r="H866" s="106" t="s">
        <v>1704</v>
      </c>
      <c r="I866" s="103" t="s">
        <v>1970</v>
      </c>
      <c r="J866" s="103" t="s">
        <v>1962</v>
      </c>
      <c r="K866" s="103"/>
    </row>
    <row r="867" spans="1:11" ht="31.15" customHeight="1">
      <c r="A867" s="101">
        <v>3</v>
      </c>
      <c r="B867" s="101" t="s">
        <v>728</v>
      </c>
      <c r="C867" s="101" t="s">
        <v>1851</v>
      </c>
      <c r="D867" s="102" t="s">
        <v>729</v>
      </c>
      <c r="E867" s="103">
        <v>5</v>
      </c>
      <c r="F867" s="103" t="s">
        <v>730</v>
      </c>
      <c r="G867" s="103"/>
      <c r="H867" s="106" t="s">
        <v>1703</v>
      </c>
      <c r="I867" s="103" t="s">
        <v>1970</v>
      </c>
      <c r="J867" s="103" t="s">
        <v>1962</v>
      </c>
      <c r="K867" s="103"/>
    </row>
    <row r="868" spans="1:11" ht="31.15" customHeight="1">
      <c r="A868" s="101">
        <v>4</v>
      </c>
      <c r="B868" s="101" t="s">
        <v>731</v>
      </c>
      <c r="C868" s="101" t="s">
        <v>1851</v>
      </c>
      <c r="D868" s="102" t="s">
        <v>732</v>
      </c>
      <c r="E868" s="103">
        <v>1</v>
      </c>
      <c r="F868" s="103" t="s">
        <v>733</v>
      </c>
      <c r="G868" s="103"/>
      <c r="H868" s="106" t="s">
        <v>1709</v>
      </c>
      <c r="I868" s="103" t="s">
        <v>1970</v>
      </c>
      <c r="J868" s="103" t="s">
        <v>719</v>
      </c>
      <c r="K868" s="103"/>
    </row>
    <row r="869" spans="1:11" ht="15.75">
      <c r="A869" s="94" t="s">
        <v>734</v>
      </c>
      <c r="B869" s="94"/>
      <c r="C869" s="94"/>
      <c r="D869" s="107" t="s">
        <v>735</v>
      </c>
      <c r="E869" s="99"/>
      <c r="F869" s="131"/>
      <c r="G869" s="101"/>
      <c r="H869" s="106"/>
      <c r="I869" s="103"/>
      <c r="J869" s="103"/>
      <c r="K869" s="101"/>
    </row>
    <row r="870" spans="1:11" ht="31.9" customHeight="1">
      <c r="A870" s="101">
        <v>1</v>
      </c>
      <c r="B870" s="101" t="s">
        <v>736</v>
      </c>
      <c r="C870" s="101" t="s">
        <v>1818</v>
      </c>
      <c r="D870" s="132" t="s">
        <v>737</v>
      </c>
      <c r="E870" s="103">
        <v>5</v>
      </c>
      <c r="F870" s="103" t="s">
        <v>738</v>
      </c>
      <c r="G870" s="103" t="s">
        <v>739</v>
      </c>
      <c r="H870" s="101" t="s">
        <v>1715</v>
      </c>
      <c r="I870" s="103" t="s">
        <v>1961</v>
      </c>
      <c r="J870" s="103" t="s">
        <v>1962</v>
      </c>
      <c r="K870" s="103"/>
    </row>
  </sheetData>
  <autoFilter ref="A8:K870"/>
  <mergeCells count="14">
    <mergeCell ref="J4:J6"/>
    <mergeCell ref="K4:K6"/>
    <mergeCell ref="A7:D7"/>
    <mergeCell ref="A3:K3"/>
    <mergeCell ref="A1:B1"/>
    <mergeCell ref="A2:K2"/>
    <mergeCell ref="A4:A6"/>
    <mergeCell ref="B4:B6"/>
    <mergeCell ref="C4:C6"/>
    <mergeCell ref="D4:D6"/>
    <mergeCell ref="E4:E6"/>
    <mergeCell ref="F4:F6"/>
    <mergeCell ref="G4:H5"/>
    <mergeCell ref="I4:I6"/>
  </mergeCells>
  <phoneticPr fontId="203" type="noConversion"/>
  <pageMargins left="0.70866141732283472" right="0.43" top="0.56999999999999995" bottom="0.35433070866141736" header="0.31496062992125984" footer="0.19685039370078741"/>
  <pageSetup paperSize="9" scale="63"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Phụ lục 01</vt:lpstr>
      <vt:lpstr>B01</vt:lpstr>
      <vt:lpstr>B02</vt:lpstr>
      <vt:lpstr>B03</vt:lpstr>
      <vt:lpstr>B04</vt:lpstr>
      <vt:lpstr>'B02'!Print_Area</vt:lpstr>
      <vt:lpstr>'B03'!Print_Area</vt:lpstr>
      <vt:lpstr>'B04'!Print_Area</vt:lpstr>
      <vt:lpstr>'B01'!Print_Titles</vt:lpstr>
      <vt:lpstr>'B04'!Print_Titles</vt:lpstr>
      <vt:lpstr>'Phụ lục 01'!Print_Titles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huyen trang</cp:lastModifiedBy>
  <cp:lastPrinted>2021-06-16T09:57:41Z</cp:lastPrinted>
  <dcterms:created xsi:type="dcterms:W3CDTF">2021-05-07T03:30:38Z</dcterms:created>
  <dcterms:modified xsi:type="dcterms:W3CDTF">2021-06-16T09:58:51Z</dcterms:modified>
</cp:coreProperties>
</file>